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240" yWindow="105" windowWidth="14805" windowHeight="8010" activeTab="2"/>
  </bookViews>
  <sheets>
    <sheet name="PR" sheetId="7" r:id="rId1"/>
    <sheet name="KI_TES" sheetId="6" r:id="rId2"/>
    <sheet name="KI" sheetId="2" r:id="rId3"/>
  </sheets>
  <definedNames>
    <definedName name="_xlnm.Print_Area" localSheetId="2">KI!$A$1:$G$45</definedName>
    <definedName name="_xlnm.Print_Area" localSheetId="0">PR!$A$1:$E$42</definedName>
  </definedNames>
  <calcPr calcId="125725" fullPrecision="0"/>
</workbook>
</file>

<file path=xl/calcChain.xml><?xml version="1.0" encoding="utf-8"?>
<calcChain xmlns="http://schemas.openxmlformats.org/spreadsheetml/2006/main">
  <c r="E28" i="7"/>
  <c r="E24"/>
  <c r="E25" s="1"/>
  <c r="E23"/>
  <c r="E22"/>
  <c r="E21"/>
  <c r="E20"/>
  <c r="E18"/>
  <c r="E17"/>
  <c r="E16"/>
  <c r="E15"/>
  <c r="E12"/>
  <c r="E11"/>
  <c r="A9"/>
  <c r="A11" s="1"/>
  <c r="A12" s="1"/>
  <c r="A13" s="1"/>
  <c r="A15" s="1"/>
  <c r="A16" s="1"/>
  <c r="A17" s="1"/>
  <c r="A18" s="1"/>
  <c r="A19" s="1"/>
  <c r="A20" s="1"/>
  <c r="A21" s="1"/>
  <c r="A22" s="1"/>
  <c r="A23" s="1"/>
  <c r="A24" s="1"/>
  <c r="A25" s="1"/>
  <c r="A27" s="1"/>
  <c r="A28" s="1"/>
  <c r="A29" s="1"/>
  <c r="A30" s="1"/>
  <c r="A31" s="1"/>
  <c r="A32" s="1"/>
  <c r="A33" s="1"/>
  <c r="A35" s="1"/>
  <c r="A36" s="1"/>
  <c r="A37" s="1"/>
  <c r="A39" s="1"/>
  <c r="E7"/>
  <c r="G32" i="2"/>
  <c r="E19" i="7" l="1"/>
  <c r="E17" i="2" l="1"/>
  <c r="E14"/>
  <c r="E15"/>
  <c r="E16"/>
  <c r="E19"/>
  <c r="E21"/>
  <c r="E22" s="1"/>
  <c r="E20"/>
  <c r="E27"/>
  <c r="E23" s="1"/>
  <c r="E24" s="1"/>
  <c r="E11"/>
  <c r="E10"/>
  <c r="E18" l="1"/>
  <c r="A8" l="1"/>
  <c r="A10" s="1"/>
  <c r="G38"/>
  <c r="C11" i="6" s="1"/>
  <c r="G17" i="2" l="1"/>
  <c r="G16" l="1"/>
  <c r="G15"/>
  <c r="G14"/>
  <c r="A11" l="1"/>
  <c r="A12" s="1"/>
  <c r="G30" l="1"/>
  <c r="G31"/>
  <c r="G11"/>
  <c r="G12"/>
  <c r="G34"/>
  <c r="G35"/>
  <c r="G36"/>
  <c r="G29"/>
  <c r="C10" i="6" l="1"/>
  <c r="A14" i="2"/>
  <c r="A15" s="1"/>
  <c r="A16" s="1"/>
  <c r="A17" s="1"/>
  <c r="A18" s="1"/>
  <c r="A19" s="1"/>
  <c r="A20" s="1"/>
  <c r="A21" s="1"/>
  <c r="A22" s="1"/>
  <c r="A23" s="1"/>
  <c r="A24" s="1"/>
  <c r="A26" l="1"/>
  <c r="A27" s="1"/>
  <c r="A28" s="1"/>
  <c r="A29" s="1"/>
  <c r="A30" s="1"/>
  <c r="A31" s="1"/>
  <c r="A32" s="1"/>
  <c r="A34" s="1"/>
  <c r="G27" l="1"/>
  <c r="G20"/>
  <c r="A35" l="1"/>
  <c r="A36" s="1"/>
  <c r="A38" s="1"/>
  <c r="G10"/>
  <c r="C7" i="6" s="1"/>
  <c r="G26" i="2"/>
  <c r="C9" i="6" s="1"/>
  <c r="G28" i="2"/>
  <c r="G19"/>
  <c r="G18" l="1"/>
  <c r="G24" l="1"/>
  <c r="G23"/>
  <c r="G22"/>
  <c r="G21"/>
  <c r="C8" i="6" l="1"/>
  <c r="G8" i="2"/>
  <c r="C6" i="6" s="1"/>
  <c r="E6" i="2"/>
  <c r="G6" s="1"/>
  <c r="C13" i="6" l="1"/>
  <c r="C14" s="1"/>
  <c r="C15" s="1"/>
  <c r="G39" i="2"/>
  <c r="G40" l="1"/>
  <c r="G41" s="1"/>
</calcChain>
</file>

<file path=xl/sharedStrings.xml><?xml version="1.0" encoding="utf-8"?>
<sst xmlns="http://schemas.openxmlformats.org/spreadsheetml/2006/main" count="272" uniqueCount="73">
  <si>
    <t>Lp</t>
  </si>
  <si>
    <t>Nr ST 
Kod poz.
Przedmiaru</t>
  </si>
  <si>
    <t>Wyszczególnienie elementów rozliczeniowych</t>
  </si>
  <si>
    <t>Jednostka</t>
  </si>
  <si>
    <t>Cena jednostkowa
(zł)</t>
  </si>
  <si>
    <t>Wartość pozycji
(zł)</t>
  </si>
  <si>
    <t>Naz</t>
  </si>
  <si>
    <t>Ilość</t>
  </si>
  <si>
    <t>x</t>
  </si>
  <si>
    <t>ROBOTY PRZYGOTOWAWCZE</t>
  </si>
  <si>
    <t>D.01.01.01</t>
  </si>
  <si>
    <t>km</t>
  </si>
  <si>
    <t>ODWODNIENIE KORPUSU DROGOWEGO</t>
  </si>
  <si>
    <t>D.03.01.01</t>
  </si>
  <si>
    <t>m</t>
  </si>
  <si>
    <t>X</t>
  </si>
  <si>
    <t>PODBUDOWY</t>
  </si>
  <si>
    <t>D.04.01.01</t>
  </si>
  <si>
    <t>D.04.04.02</t>
  </si>
  <si>
    <t>D.04.02.02</t>
  </si>
  <si>
    <t>D.04.03.01</t>
  </si>
  <si>
    <t>NAWIERZCHNIE</t>
  </si>
  <si>
    <t>D.05.03.05</t>
  </si>
  <si>
    <t>INNE ROBOTY</t>
  </si>
  <si>
    <t>Umocnienie wlotów i wylotów przepustów kamieniem polnym na zaprawie cementowej</t>
  </si>
  <si>
    <t>Odtworzenie trasy i punktów wysokościowych przy robotach liniowych w terenie równinnym</t>
  </si>
  <si>
    <t>Skropienie warstw konstrukcyjnych nieulepszonych</t>
  </si>
  <si>
    <t>Oczyszczenie warstw konstrukcyjnych bitumicznych</t>
  </si>
  <si>
    <t>D.05.02.01</t>
  </si>
  <si>
    <t>Wartość netto</t>
  </si>
  <si>
    <t>Vat 23%</t>
  </si>
  <si>
    <t>Wartość brutto</t>
  </si>
  <si>
    <t>KOSZTORYS INWESTORSKI</t>
  </si>
  <si>
    <r>
      <t>m</t>
    </r>
    <r>
      <rPr>
        <vertAlign val="superscript"/>
        <sz val="11"/>
        <rFont val="Arial"/>
        <family val="2"/>
        <charset val="238"/>
      </rPr>
      <t>2</t>
    </r>
  </si>
  <si>
    <t>Skropienie warstw konstrukcyjnych bitumicznych</t>
  </si>
  <si>
    <t>Odtworzenie rowów odwadniających - oczyszczenie i odmulenie</t>
  </si>
  <si>
    <t>D.06.04.01</t>
  </si>
  <si>
    <t>D.05.03.23</t>
  </si>
  <si>
    <t>Nawierzchnia z betonu asfaltowego 
warstwa ścieralna AC 8S gr.4cm - nawierzchnia jezdni</t>
  </si>
  <si>
    <t>Nawierzchnia z betonu asfaltowego 
warstwa ścieralna AC 8S gr.5cm -  zjazdy bitumiczne</t>
  </si>
  <si>
    <t>ELEMENTY ULIC</t>
  </si>
  <si>
    <t>Ustawienie krawężników betonowych o wym. 15x22cm na ławie z oporem z betonu C12/15   - przejścia dla pieszych, zjazdy z kostki betonowej</t>
  </si>
  <si>
    <t>Ustawienie oporników betonowych o wym. 12x25cm na ławie z oporem z betonu C12/15  - zjazdy z kostki betonowej</t>
  </si>
  <si>
    <t>Ustawienie obrzeża betonowego o wym. 6x20cm na ławie betonowej z oporem</t>
  </si>
  <si>
    <t>D.08.03.01</t>
  </si>
  <si>
    <t>D.08.01.01</t>
  </si>
  <si>
    <t>Ułożenie przepustów pod zjazdami - rury PEHD o średnicy 0.40m</t>
  </si>
  <si>
    <t>Nawierzchnia z betonu asfaltowego 
warstwa wyrównawcza AC 11W gr.4cm - nawierzchnia jezdni</t>
  </si>
  <si>
    <t>Wykonanie inwentaryzacji powykonawczej</t>
  </si>
  <si>
    <t>Nawierzchnia pobocza ulepszonego z kruszywa łamanego 0/31,5 stabilizowanego mechanicznie o gr. 15cm</t>
  </si>
  <si>
    <t>Nawierzchnia z kostki betonowej gr. 8 cm na podsypce cementowo - piaskowej - zjazdy</t>
  </si>
  <si>
    <t>Wykonanie koryta w gruncie kat. II-IV, głęb. 15cm - pobocza wzmocnione</t>
  </si>
  <si>
    <t>Nawierzchnia z kostki betonowej gr. 6 cm na podsypce cementowo - piaskowej - chodniki</t>
  </si>
  <si>
    <t>Podbudowa z mieszanki niezwiązanej - kruszywo łamane 0/31,5 gr.20cm - zjazdy</t>
  </si>
  <si>
    <t>Warstwa odsączająca o gr. 10 cm - zjazdy, chodniki</t>
  </si>
  <si>
    <t>Oczyszczenie warstw konstrukcyjnych nieulepszonych</t>
  </si>
  <si>
    <t>Wykonanie koryta w gruncie kat. II-IV, głęb. 43cm - zjazdy z kostki betonowej</t>
  </si>
  <si>
    <t>Wykonanie koryta w gruncie kat. II-IV, głęb. 35cm - zjazdy bitumiczne</t>
  </si>
  <si>
    <t>Wykonanie koryta w gruncie kat. II-IV, głęb. 19cm - chodniki</t>
  </si>
  <si>
    <t>Profilowanie i zagęszczanie podłoża wykonywane mechanicznie pod warstwy konstrukcyjne nawierzchni,wykonywane mechanicznie - nawierzchnia zjazdów, chodników, poboczy wzmocnionych</t>
  </si>
  <si>
    <t>Rozebranie i ponowne ułożenie nawierzchni z kostki betonowej - zjazdy</t>
  </si>
  <si>
    <t>TABELA ELEMENTÓW SCALONYCH</t>
  </si>
  <si>
    <t>Lp.</t>
  </si>
  <si>
    <t>Element scalony</t>
  </si>
  <si>
    <t>BRANŻA DROGOWA</t>
  </si>
  <si>
    <t>Przebudowa drogi powiatowej nr 2215C Dylewo - Rogowo
na odcinku 0,65 km w m. Rogowo</t>
  </si>
  <si>
    <t>PRZEDMIAR ROBÓT</t>
  </si>
  <si>
    <t>KOSZTORYS OFERTOWY</t>
  </si>
  <si>
    <t>ZADANIE  II A</t>
  </si>
  <si>
    <t>….............................................................</t>
  </si>
  <si>
    <t>data  ..................................................</t>
  </si>
  <si>
    <t xml:space="preserve">            podpis upełnomocnionego </t>
  </si>
  <si>
    <t xml:space="preserve">       przedstawiciela  Wykonawcy</t>
  </si>
</sst>
</file>

<file path=xl/styles.xml><?xml version="1.0" encoding="utf-8"?>
<styleSheet xmlns="http://schemas.openxmlformats.org/spreadsheetml/2006/main">
  <numFmts count="3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\ &quot;zł&quot;"/>
  </numFmts>
  <fonts count="17">
    <font>
      <sz val="11"/>
      <color theme="1"/>
      <name val="Calibri"/>
      <family val="2"/>
      <scheme val="minor"/>
    </font>
    <font>
      <sz val="10"/>
      <name val="Arial CE"/>
      <charset val="238"/>
    </font>
    <font>
      <sz val="9"/>
      <name val="Arial CE"/>
      <family val="2"/>
      <charset val="238"/>
    </font>
    <font>
      <b/>
      <sz val="11"/>
      <name val="Arial CE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vertAlign val="superscript"/>
      <sz val="1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name val="Arial CE"/>
      <charset val="238"/>
    </font>
    <font>
      <b/>
      <sz val="12"/>
      <name val="Arial"/>
      <family val="2"/>
      <charset val="238"/>
    </font>
    <font>
      <sz val="12"/>
      <color indexed="8"/>
      <name val="Calibri"/>
      <family val="2"/>
      <charset val="238"/>
    </font>
    <font>
      <b/>
      <i/>
      <sz val="12"/>
      <name val="Arial"/>
      <family val="2"/>
      <charset val="238"/>
    </font>
    <font>
      <i/>
      <sz val="12"/>
      <color indexed="8"/>
      <name val="Arial"/>
      <family val="2"/>
      <charset val="238"/>
    </font>
    <font>
      <i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1" fillId="0" borderId="0" xfId="1" applyFont="1"/>
    <xf numFmtId="0" fontId="1" fillId="0" borderId="0" xfId="1"/>
    <xf numFmtId="0" fontId="0" fillId="0" borderId="0" xfId="0" applyFill="1"/>
    <xf numFmtId="0" fontId="1" fillId="0" borderId="0" xfId="1" applyFont="1" applyFill="1"/>
    <xf numFmtId="0" fontId="1" fillId="0" borderId="0" xfId="1" applyFill="1"/>
    <xf numFmtId="0" fontId="4" fillId="0" borderId="0" xfId="0" applyFont="1"/>
    <xf numFmtId="0" fontId="5" fillId="0" borderId="0" xfId="1" applyFont="1"/>
    <xf numFmtId="0" fontId="6" fillId="0" borderId="4" xfId="1" applyFont="1" applyFill="1" applyBorder="1" applyAlignment="1" applyProtection="1">
      <alignment horizontal="center" vertical="center" wrapText="1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0" borderId="2" xfId="0" quotePrefix="1" applyFont="1" applyFill="1" applyBorder="1" applyAlignment="1" applyProtection="1">
      <alignment horizontal="left" vertical="center" wrapText="1"/>
    </xf>
    <xf numFmtId="0" fontId="5" fillId="0" borderId="2" xfId="1" applyFont="1" applyFill="1" applyBorder="1" applyAlignment="1">
      <alignment horizontal="center" vertical="center"/>
    </xf>
    <xf numFmtId="0" fontId="5" fillId="0" borderId="2" xfId="1" quotePrefix="1" applyFont="1" applyFill="1" applyBorder="1" applyAlignment="1">
      <alignment horizontal="center" vertical="center"/>
    </xf>
    <xf numFmtId="0" fontId="5" fillId="0" borderId="2" xfId="1" applyFont="1" applyFill="1" applyBorder="1" applyAlignment="1" applyProtection="1">
      <alignment horizontal="left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5" fillId="0" borderId="2" xfId="1" quotePrefix="1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1" quotePrefix="1" applyNumberFormat="1" applyFont="1" applyFill="1" applyBorder="1" applyAlignment="1" applyProtection="1">
      <alignment horizontal="left" vertical="center" wrapText="1"/>
    </xf>
    <xf numFmtId="2" fontId="5" fillId="0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Fill="1" applyBorder="1" applyAlignment="1">
      <alignment horizontal="center" vertical="center"/>
    </xf>
    <xf numFmtId="2" fontId="4" fillId="0" borderId="2" xfId="3" applyNumberFormat="1" applyFont="1" applyFill="1" applyBorder="1" applyAlignment="1">
      <alignment horizontal="center" vertical="center"/>
    </xf>
    <xf numFmtId="2" fontId="5" fillId="0" borderId="2" xfId="3" applyNumberFormat="1" applyFont="1" applyFill="1" applyBorder="1" applyAlignment="1" applyProtection="1">
      <alignment horizontal="center" vertical="center"/>
    </xf>
    <xf numFmtId="2" fontId="5" fillId="0" borderId="2" xfId="3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9" fillId="0" borderId="2" xfId="1" applyFont="1" applyFill="1" applyBorder="1" applyAlignment="1" applyProtection="1">
      <alignment horizontal="center" vertical="center" wrapText="1"/>
    </xf>
    <xf numFmtId="4" fontId="7" fillId="0" borderId="2" xfId="0" applyNumberFormat="1" applyFont="1" applyFill="1" applyBorder="1" applyAlignment="1">
      <alignment horizontal="center" vertical="center"/>
    </xf>
    <xf numFmtId="1" fontId="9" fillId="0" borderId="2" xfId="1" applyNumberFormat="1" applyFont="1" applyFill="1" applyBorder="1" applyAlignment="1" applyProtection="1">
      <alignment horizontal="center" vertical="center" wrapText="1"/>
    </xf>
    <xf numFmtId="0" fontId="5" fillId="0" borderId="0" xfId="1" applyFont="1" applyFill="1"/>
    <xf numFmtId="1" fontId="5" fillId="0" borderId="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/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2" fontId="4" fillId="0" borderId="0" xfId="0" applyNumberFormat="1" applyFont="1" applyFill="1"/>
    <xf numFmtId="2" fontId="0" fillId="0" borderId="0" xfId="0" applyNumberFormat="1" applyFill="1"/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0" fontId="2" fillId="0" borderId="0" xfId="1" applyFont="1"/>
    <xf numFmtId="0" fontId="3" fillId="0" borderId="0" xfId="1" quotePrefix="1" applyFont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 applyProtection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0" fillId="0" borderId="0" xfId="0" quotePrefix="1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 wrapText="1"/>
    </xf>
    <xf numFmtId="2" fontId="6" fillId="0" borderId="1" xfId="2" applyNumberFormat="1" applyFont="1" applyFill="1" applyBorder="1" applyAlignment="1">
      <alignment horizontal="center" vertical="center" wrapText="1"/>
    </xf>
    <xf numFmtId="2" fontId="6" fillId="0" borderId="3" xfId="2" applyNumberFormat="1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3" xfId="2" applyFont="1" applyFill="1" applyBorder="1" applyAlignment="1">
      <alignment horizontal="center" vertical="center" wrapText="1"/>
    </xf>
    <xf numFmtId="2" fontId="11" fillId="0" borderId="0" xfId="1" applyNumberFormat="1" applyFont="1" applyFill="1" applyAlignment="1">
      <alignment horizontal="right" vertical="center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7" fillId="0" borderId="0" xfId="0" applyFont="1" applyFill="1" applyBorder="1" applyAlignment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/>
    </xf>
  </cellXfs>
  <cellStyles count="5">
    <cellStyle name="Dziesiętny 2" xfId="3"/>
    <cellStyle name="Normalny" xfId="0" builtinId="0"/>
    <cellStyle name="Normalny 4" xfId="1"/>
    <cellStyle name="Walutowy 2 2" xfId="2"/>
    <cellStyle name="Walutowy 5" xfId="4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E1E1E1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88"/>
  <sheetViews>
    <sheetView view="pageBreakPreview" zoomScaleNormal="70" zoomScaleSheetLayoutView="100" workbookViewId="0">
      <selection activeCell="C7" sqref="C7"/>
    </sheetView>
  </sheetViews>
  <sheetFormatPr defaultRowHeight="15"/>
  <cols>
    <col min="1" max="1" width="7.28515625" bestFit="1" customWidth="1"/>
    <col min="2" max="2" width="18.5703125" style="3" customWidth="1"/>
    <col min="3" max="3" width="51.42578125" customWidth="1"/>
    <col min="4" max="4" width="5" customWidth="1"/>
    <col min="5" max="5" width="10.42578125" style="3" customWidth="1"/>
  </cols>
  <sheetData>
    <row r="1" spans="1:6">
      <c r="A1" s="52"/>
      <c r="B1" s="52"/>
      <c r="C1" s="52"/>
      <c r="D1" s="1"/>
      <c r="E1" s="5"/>
    </row>
    <row r="2" spans="1:6" ht="38.25" customHeight="1">
      <c r="A2" s="53" t="s">
        <v>66</v>
      </c>
      <c r="B2" s="53"/>
      <c r="C2" s="53"/>
      <c r="D2" s="53"/>
      <c r="E2" s="53"/>
    </row>
    <row r="3" spans="1:6" ht="49.5" customHeight="1">
      <c r="A3" s="53" t="s">
        <v>65</v>
      </c>
      <c r="B3" s="53"/>
      <c r="C3" s="53"/>
      <c r="D3" s="53"/>
      <c r="E3" s="53"/>
    </row>
    <row r="4" spans="1:6">
      <c r="A4" s="7"/>
      <c r="B4" s="31"/>
      <c r="C4" s="7"/>
      <c r="D4" s="7"/>
      <c r="E4" s="31"/>
    </row>
    <row r="5" spans="1:6" ht="15" customHeight="1">
      <c r="A5" s="54" t="s">
        <v>0</v>
      </c>
      <c r="B5" s="56" t="s">
        <v>1</v>
      </c>
      <c r="C5" s="57" t="s">
        <v>2</v>
      </c>
      <c r="D5" s="57" t="s">
        <v>3</v>
      </c>
      <c r="E5" s="57"/>
      <c r="F5" s="3"/>
    </row>
    <row r="6" spans="1:6" ht="25.5" customHeight="1">
      <c r="A6" s="55"/>
      <c r="B6" s="55"/>
      <c r="C6" s="57"/>
      <c r="D6" s="8" t="s">
        <v>6</v>
      </c>
      <c r="E6" s="8" t="s">
        <v>7</v>
      </c>
      <c r="F6" s="3"/>
    </row>
    <row r="7" spans="1:6">
      <c r="A7" s="13">
        <v>1</v>
      </c>
      <c r="B7" s="13">
        <v>2</v>
      </c>
      <c r="C7" s="13">
        <v>3</v>
      </c>
      <c r="D7" s="13">
        <v>4</v>
      </c>
      <c r="E7" s="13">
        <f>1+D7</f>
        <v>5</v>
      </c>
      <c r="F7" s="3"/>
    </row>
    <row r="8" spans="1:6">
      <c r="A8" s="43" t="s">
        <v>8</v>
      </c>
      <c r="B8" s="43" t="s">
        <v>8</v>
      </c>
      <c r="C8" s="11" t="s">
        <v>9</v>
      </c>
      <c r="D8" s="43" t="s">
        <v>8</v>
      </c>
      <c r="E8" s="43" t="s">
        <v>8</v>
      </c>
      <c r="F8" s="3"/>
    </row>
    <row r="9" spans="1:6" ht="28.5">
      <c r="A9" s="10">
        <f>A7+1</f>
        <v>2</v>
      </c>
      <c r="B9" s="10" t="s">
        <v>10</v>
      </c>
      <c r="C9" s="12" t="s">
        <v>25</v>
      </c>
      <c r="D9" s="27" t="s">
        <v>11</v>
      </c>
      <c r="E9" s="27">
        <v>0.65</v>
      </c>
      <c r="F9" s="3"/>
    </row>
    <row r="10" spans="1:6" s="3" customFormat="1">
      <c r="A10" s="43" t="s">
        <v>8</v>
      </c>
      <c r="B10" s="43" t="s">
        <v>8</v>
      </c>
      <c r="C10" s="43" t="s">
        <v>12</v>
      </c>
      <c r="D10" s="43" t="s">
        <v>8</v>
      </c>
      <c r="E10" s="43" t="s">
        <v>8</v>
      </c>
    </row>
    <row r="11" spans="1:6" s="3" customFormat="1" ht="28.5">
      <c r="A11" s="14">
        <f>A9+1</f>
        <v>3</v>
      </c>
      <c r="B11" s="14" t="s">
        <v>13</v>
      </c>
      <c r="C11" s="19" t="s">
        <v>46</v>
      </c>
      <c r="D11" s="9" t="s">
        <v>14</v>
      </c>
      <c r="E11" s="28">
        <f>12*7</f>
        <v>84</v>
      </c>
    </row>
    <row r="12" spans="1:6" s="3" customFormat="1" ht="39" customHeight="1">
      <c r="A12" s="14">
        <f>A11+1</f>
        <v>4</v>
      </c>
      <c r="B12" s="14" t="s">
        <v>13</v>
      </c>
      <c r="C12" s="15" t="s">
        <v>24</v>
      </c>
      <c r="D12" s="9" t="s">
        <v>33</v>
      </c>
      <c r="E12" s="28">
        <f>13*1.5*2</f>
        <v>39</v>
      </c>
    </row>
    <row r="13" spans="1:6" s="3" customFormat="1" ht="39" customHeight="1">
      <c r="A13" s="14">
        <f t="shared" ref="A13" si="0">A12+1</f>
        <v>5</v>
      </c>
      <c r="B13" s="14" t="s">
        <v>36</v>
      </c>
      <c r="C13" s="15" t="s">
        <v>35</v>
      </c>
      <c r="D13" s="9" t="s">
        <v>14</v>
      </c>
      <c r="E13" s="28">
        <v>460</v>
      </c>
    </row>
    <row r="14" spans="1:6" s="2" customFormat="1">
      <c r="A14" s="43" t="s">
        <v>8</v>
      </c>
      <c r="B14" s="43" t="s">
        <v>8</v>
      </c>
      <c r="C14" s="43" t="s">
        <v>16</v>
      </c>
      <c r="D14" s="43" t="s">
        <v>8</v>
      </c>
      <c r="E14" s="43" t="s">
        <v>8</v>
      </c>
    </row>
    <row r="15" spans="1:6" s="2" customFormat="1" ht="28.5">
      <c r="A15" s="9">
        <f>A13+1</f>
        <v>6</v>
      </c>
      <c r="B15" s="13" t="s">
        <v>17</v>
      </c>
      <c r="C15" s="12" t="s">
        <v>57</v>
      </c>
      <c r="D15" s="9" t="s">
        <v>33</v>
      </c>
      <c r="E15" s="30">
        <f>E30*1.2</f>
        <v>528</v>
      </c>
    </row>
    <row r="16" spans="1:6" s="2" customFormat="1" ht="28.5">
      <c r="A16" s="9">
        <f>A15+1</f>
        <v>7</v>
      </c>
      <c r="B16" s="13" t="s">
        <v>17</v>
      </c>
      <c r="C16" s="12" t="s">
        <v>58</v>
      </c>
      <c r="D16" s="9" t="s">
        <v>33</v>
      </c>
      <c r="E16" s="30">
        <f>E32</f>
        <v>420</v>
      </c>
    </row>
    <row r="17" spans="1:5" s="2" customFormat="1" ht="28.5">
      <c r="A17" s="9">
        <f t="shared" ref="A17:A25" si="1">A16+1</f>
        <v>8</v>
      </c>
      <c r="B17" s="13" t="s">
        <v>17</v>
      </c>
      <c r="C17" s="12" t="s">
        <v>51</v>
      </c>
      <c r="D17" s="9" t="s">
        <v>33</v>
      </c>
      <c r="E17" s="30">
        <f>E27</f>
        <v>1013</v>
      </c>
    </row>
    <row r="18" spans="1:5" s="2" customFormat="1" ht="28.5">
      <c r="A18" s="9">
        <f t="shared" si="1"/>
        <v>9</v>
      </c>
      <c r="B18" s="13" t="s">
        <v>17</v>
      </c>
      <c r="C18" s="12" t="s">
        <v>56</v>
      </c>
      <c r="D18" s="9" t="s">
        <v>33</v>
      </c>
      <c r="E18" s="30">
        <f>E31</f>
        <v>270</v>
      </c>
    </row>
    <row r="19" spans="1:5" s="2" customFormat="1" ht="71.25">
      <c r="A19" s="9">
        <f t="shared" si="1"/>
        <v>10</v>
      </c>
      <c r="B19" s="13" t="s">
        <v>17</v>
      </c>
      <c r="C19" s="12" t="s">
        <v>59</v>
      </c>
      <c r="D19" s="9" t="s">
        <v>33</v>
      </c>
      <c r="E19" s="30">
        <f>E15+E16+E17+E18</f>
        <v>2231</v>
      </c>
    </row>
    <row r="20" spans="1:5" s="3" customFormat="1" ht="16.5">
      <c r="A20" s="9">
        <f t="shared" si="1"/>
        <v>11</v>
      </c>
      <c r="B20" s="10" t="s">
        <v>19</v>
      </c>
      <c r="C20" s="12" t="s">
        <v>54</v>
      </c>
      <c r="D20" s="27" t="s">
        <v>33</v>
      </c>
      <c r="E20" s="32">
        <f>E30+E31+E32</f>
        <v>1130</v>
      </c>
    </row>
    <row r="21" spans="1:5" s="2" customFormat="1" ht="28.5">
      <c r="A21" s="9">
        <f t="shared" si="1"/>
        <v>12</v>
      </c>
      <c r="B21" s="13" t="s">
        <v>18</v>
      </c>
      <c r="C21" s="17" t="s">
        <v>53</v>
      </c>
      <c r="D21" s="9" t="s">
        <v>33</v>
      </c>
      <c r="E21" s="30">
        <f>E30+E31</f>
        <v>710</v>
      </c>
    </row>
    <row r="22" spans="1:5" s="4" customFormat="1" ht="28.5">
      <c r="A22" s="9">
        <f t="shared" si="1"/>
        <v>13</v>
      </c>
      <c r="B22" s="13" t="s">
        <v>20</v>
      </c>
      <c r="C22" s="17" t="s">
        <v>55</v>
      </c>
      <c r="D22" s="9" t="s">
        <v>33</v>
      </c>
      <c r="E22" s="30">
        <f>E30</f>
        <v>440</v>
      </c>
    </row>
    <row r="23" spans="1:5" s="4" customFormat="1" ht="16.5">
      <c r="A23" s="9">
        <f t="shared" si="1"/>
        <v>14</v>
      </c>
      <c r="B23" s="13" t="s">
        <v>20</v>
      </c>
      <c r="C23" s="15" t="s">
        <v>26</v>
      </c>
      <c r="D23" s="9" t="s">
        <v>33</v>
      </c>
      <c r="E23" s="30">
        <f>E22</f>
        <v>440</v>
      </c>
    </row>
    <row r="24" spans="1:5" s="4" customFormat="1" ht="28.5">
      <c r="A24" s="9">
        <f t="shared" si="1"/>
        <v>15</v>
      </c>
      <c r="B24" s="13" t="s">
        <v>20</v>
      </c>
      <c r="C24" s="17" t="s">
        <v>27</v>
      </c>
      <c r="D24" s="9" t="s">
        <v>33</v>
      </c>
      <c r="E24" s="30">
        <f>E28+E28</f>
        <v>6742</v>
      </c>
    </row>
    <row r="25" spans="1:5" s="4" customFormat="1" ht="16.5">
      <c r="A25" s="9">
        <f t="shared" si="1"/>
        <v>16</v>
      </c>
      <c r="B25" s="13" t="s">
        <v>20</v>
      </c>
      <c r="C25" s="15" t="s">
        <v>34</v>
      </c>
      <c r="D25" s="9" t="s">
        <v>33</v>
      </c>
      <c r="E25" s="30">
        <f>E24</f>
        <v>6742</v>
      </c>
    </row>
    <row r="26" spans="1:5" s="3" customFormat="1">
      <c r="A26" s="10" t="s">
        <v>15</v>
      </c>
      <c r="B26" s="43" t="s">
        <v>8</v>
      </c>
      <c r="C26" s="11" t="s">
        <v>21</v>
      </c>
      <c r="D26" s="43" t="s">
        <v>8</v>
      </c>
      <c r="E26" s="43" t="s">
        <v>8</v>
      </c>
    </row>
    <row r="27" spans="1:5" s="3" customFormat="1" ht="42.75">
      <c r="A27" s="10">
        <f>A25+1</f>
        <v>17</v>
      </c>
      <c r="B27" s="10" t="s">
        <v>28</v>
      </c>
      <c r="C27" s="12" t="s">
        <v>49</v>
      </c>
      <c r="D27" s="27" t="s">
        <v>33</v>
      </c>
      <c r="E27" s="27">
        <v>1013</v>
      </c>
    </row>
    <row r="28" spans="1:5" ht="42.75">
      <c r="A28" s="10">
        <f>A27+1</f>
        <v>18</v>
      </c>
      <c r="B28" s="10" t="s">
        <v>22</v>
      </c>
      <c r="C28" s="12" t="s">
        <v>47</v>
      </c>
      <c r="D28" s="27" t="s">
        <v>33</v>
      </c>
      <c r="E28" s="32">
        <f>E29*1.02</f>
        <v>3371</v>
      </c>
    </row>
    <row r="29" spans="1:5" s="3" customFormat="1" ht="31.5" customHeight="1">
      <c r="A29" s="10">
        <f t="shared" ref="A29:A33" si="2">A28+1</f>
        <v>19</v>
      </c>
      <c r="B29" s="10" t="s">
        <v>22</v>
      </c>
      <c r="C29" s="12" t="s">
        <v>38</v>
      </c>
      <c r="D29" s="27" t="s">
        <v>33</v>
      </c>
      <c r="E29" s="27">
        <v>3305</v>
      </c>
    </row>
    <row r="30" spans="1:5" s="3" customFormat="1" ht="32.25" customHeight="1">
      <c r="A30" s="10">
        <f t="shared" si="2"/>
        <v>20</v>
      </c>
      <c r="B30" s="10" t="s">
        <v>22</v>
      </c>
      <c r="C30" s="12" t="s">
        <v>39</v>
      </c>
      <c r="D30" s="27" t="s">
        <v>33</v>
      </c>
      <c r="E30" s="27">
        <v>440</v>
      </c>
    </row>
    <row r="31" spans="1:5" s="3" customFormat="1" ht="28.5">
      <c r="A31" s="10">
        <f t="shared" si="2"/>
        <v>21</v>
      </c>
      <c r="B31" s="10" t="s">
        <v>37</v>
      </c>
      <c r="C31" s="12" t="s">
        <v>50</v>
      </c>
      <c r="D31" s="27" t="s">
        <v>33</v>
      </c>
      <c r="E31" s="27">
        <v>270</v>
      </c>
    </row>
    <row r="32" spans="1:5" s="3" customFormat="1" ht="28.5">
      <c r="A32" s="10">
        <f t="shared" si="2"/>
        <v>22</v>
      </c>
      <c r="B32" s="10" t="s">
        <v>37</v>
      </c>
      <c r="C32" s="12" t="s">
        <v>52</v>
      </c>
      <c r="D32" s="27" t="s">
        <v>33</v>
      </c>
      <c r="E32" s="27">
        <v>420</v>
      </c>
    </row>
    <row r="33" spans="1:6" s="3" customFormat="1" ht="28.5">
      <c r="A33" s="10">
        <f t="shared" si="2"/>
        <v>23</v>
      </c>
      <c r="B33" s="10" t="s">
        <v>37</v>
      </c>
      <c r="C33" s="12" t="s">
        <v>60</v>
      </c>
      <c r="D33" s="27" t="s">
        <v>33</v>
      </c>
      <c r="E33" s="27">
        <v>60</v>
      </c>
    </row>
    <row r="34" spans="1:6" s="3" customFormat="1">
      <c r="A34" s="43" t="s">
        <v>8</v>
      </c>
      <c r="B34" s="43" t="s">
        <v>8</v>
      </c>
      <c r="C34" s="11" t="s">
        <v>40</v>
      </c>
      <c r="D34" s="43" t="s">
        <v>8</v>
      </c>
      <c r="E34" s="43" t="s">
        <v>8</v>
      </c>
    </row>
    <row r="35" spans="1:6" s="5" customFormat="1" ht="42.75">
      <c r="A35" s="13">
        <f>A33+1</f>
        <v>24</v>
      </c>
      <c r="B35" s="13" t="s">
        <v>45</v>
      </c>
      <c r="C35" s="15" t="s">
        <v>41</v>
      </c>
      <c r="D35" s="9" t="s">
        <v>14</v>
      </c>
      <c r="E35" s="9">
        <v>138</v>
      </c>
    </row>
    <row r="36" spans="1:6" s="5" customFormat="1" ht="42.75">
      <c r="A36" s="13">
        <f t="shared" ref="A36:A37" si="3">A35+1</f>
        <v>25</v>
      </c>
      <c r="B36" s="13" t="s">
        <v>45</v>
      </c>
      <c r="C36" s="15" t="s">
        <v>42</v>
      </c>
      <c r="D36" s="9" t="s">
        <v>14</v>
      </c>
      <c r="E36" s="9">
        <v>182</v>
      </c>
    </row>
    <row r="37" spans="1:6" s="5" customFormat="1" ht="28.5">
      <c r="A37" s="13">
        <f t="shared" si="3"/>
        <v>26</v>
      </c>
      <c r="B37" s="13" t="s">
        <v>44</v>
      </c>
      <c r="C37" s="15" t="s">
        <v>43</v>
      </c>
      <c r="D37" s="9" t="s">
        <v>14</v>
      </c>
      <c r="E37" s="9">
        <v>560</v>
      </c>
    </row>
    <row r="38" spans="1:6" s="2" customFormat="1">
      <c r="A38" s="43" t="s">
        <v>8</v>
      </c>
      <c r="B38" s="43" t="s">
        <v>8</v>
      </c>
      <c r="C38" s="43" t="s">
        <v>23</v>
      </c>
      <c r="D38" s="43" t="s">
        <v>8</v>
      </c>
      <c r="E38" s="43" t="s">
        <v>8</v>
      </c>
    </row>
    <row r="39" spans="1:6">
      <c r="A39" s="10">
        <f>A37+1</f>
        <v>27</v>
      </c>
      <c r="B39" s="10" t="s">
        <v>10</v>
      </c>
      <c r="C39" s="12" t="s">
        <v>48</v>
      </c>
      <c r="D39" s="27" t="s">
        <v>11</v>
      </c>
      <c r="E39" s="27">
        <v>0.65</v>
      </c>
      <c r="F39" s="3"/>
    </row>
    <row r="40" spans="1:6">
      <c r="A40" s="6"/>
      <c r="B40" s="33"/>
      <c r="C40" s="6"/>
      <c r="D40" s="6"/>
      <c r="E40" s="33"/>
    </row>
    <row r="41" spans="1:6">
      <c r="A41" s="6"/>
      <c r="B41" s="33"/>
      <c r="C41" s="6"/>
      <c r="D41" s="6"/>
      <c r="E41" s="33"/>
    </row>
    <row r="42" spans="1:6">
      <c r="A42" s="6"/>
      <c r="B42" s="33"/>
      <c r="C42" s="6"/>
      <c r="D42" s="6"/>
      <c r="E42" s="33"/>
    </row>
    <row r="43" spans="1:6">
      <c r="A43" s="6"/>
      <c r="B43" s="33"/>
      <c r="C43" s="6"/>
      <c r="D43" s="6"/>
      <c r="E43" s="33"/>
    </row>
    <row r="44" spans="1:6">
      <c r="A44" s="6"/>
      <c r="B44" s="33"/>
      <c r="C44" s="6"/>
      <c r="D44" s="6"/>
      <c r="E44" s="33"/>
    </row>
    <row r="45" spans="1:6">
      <c r="A45" s="6"/>
      <c r="B45" s="33"/>
      <c r="C45" s="6"/>
      <c r="D45" s="6"/>
      <c r="E45" s="33"/>
    </row>
    <row r="46" spans="1:6">
      <c r="A46" s="6"/>
      <c r="B46" s="33"/>
      <c r="C46" s="6"/>
      <c r="D46" s="6"/>
      <c r="E46" s="33"/>
    </row>
    <row r="47" spans="1:6">
      <c r="A47" s="6"/>
      <c r="B47" s="33"/>
      <c r="C47" s="6"/>
      <c r="D47" s="6"/>
      <c r="E47" s="33"/>
    </row>
    <row r="48" spans="1:6">
      <c r="A48" s="6"/>
      <c r="B48" s="33"/>
      <c r="C48" s="6"/>
      <c r="D48" s="6"/>
      <c r="E48" s="33"/>
    </row>
    <row r="49" spans="1:5">
      <c r="A49" s="6"/>
      <c r="B49" s="33"/>
      <c r="C49" s="6"/>
      <c r="D49" s="6"/>
      <c r="E49" s="33"/>
    </row>
    <row r="50" spans="1:5">
      <c r="A50" s="6"/>
      <c r="B50" s="33"/>
      <c r="C50" s="6"/>
      <c r="D50" s="6"/>
      <c r="E50" s="33"/>
    </row>
    <row r="51" spans="1:5">
      <c r="A51" s="6"/>
      <c r="B51" s="33"/>
      <c r="C51" s="6"/>
      <c r="D51" s="6"/>
      <c r="E51" s="33"/>
    </row>
    <row r="52" spans="1:5">
      <c r="A52" s="6"/>
      <c r="B52" s="33"/>
      <c r="C52" s="6"/>
      <c r="D52" s="6"/>
      <c r="E52" s="33"/>
    </row>
    <row r="53" spans="1:5">
      <c r="A53" s="6"/>
      <c r="B53" s="33"/>
      <c r="C53" s="6"/>
      <c r="D53" s="6"/>
      <c r="E53" s="33"/>
    </row>
    <row r="54" spans="1:5">
      <c r="A54" s="6"/>
      <c r="B54" s="33"/>
      <c r="C54" s="6"/>
      <c r="D54" s="6"/>
      <c r="E54" s="33"/>
    </row>
    <row r="55" spans="1:5">
      <c r="A55" s="6"/>
      <c r="B55" s="33"/>
      <c r="C55" s="6"/>
      <c r="D55" s="6"/>
      <c r="E55" s="33"/>
    </row>
    <row r="56" spans="1:5">
      <c r="A56" s="6"/>
      <c r="B56" s="33"/>
      <c r="C56" s="6"/>
      <c r="D56" s="6"/>
      <c r="E56" s="33"/>
    </row>
    <row r="57" spans="1:5">
      <c r="A57" s="6"/>
      <c r="B57" s="33"/>
      <c r="C57" s="6"/>
      <c r="D57" s="6"/>
      <c r="E57" s="33"/>
    </row>
    <row r="58" spans="1:5">
      <c r="A58" s="6"/>
      <c r="B58" s="33"/>
      <c r="C58" s="6"/>
      <c r="D58" s="6"/>
      <c r="E58" s="33"/>
    </row>
    <row r="59" spans="1:5">
      <c r="A59" s="6"/>
      <c r="B59" s="33"/>
      <c r="C59" s="6"/>
      <c r="D59" s="6"/>
      <c r="E59" s="33"/>
    </row>
    <row r="60" spans="1:5">
      <c r="A60" s="6"/>
      <c r="B60" s="33"/>
      <c r="C60" s="6"/>
      <c r="D60" s="6"/>
      <c r="E60" s="33"/>
    </row>
    <row r="61" spans="1:5">
      <c r="A61" s="6"/>
      <c r="B61" s="33"/>
      <c r="C61" s="6"/>
      <c r="D61" s="6"/>
      <c r="E61" s="33"/>
    </row>
    <row r="62" spans="1:5">
      <c r="A62" s="6"/>
      <c r="B62" s="33"/>
      <c r="C62" s="6"/>
      <c r="D62" s="6"/>
      <c r="E62" s="33"/>
    </row>
    <row r="63" spans="1:5">
      <c r="A63" s="6"/>
      <c r="B63" s="33"/>
      <c r="C63" s="6"/>
      <c r="D63" s="6"/>
      <c r="E63" s="33"/>
    </row>
    <row r="64" spans="1:5">
      <c r="A64" s="6"/>
      <c r="B64" s="33"/>
      <c r="C64" s="6"/>
      <c r="D64" s="6"/>
      <c r="E64" s="33"/>
    </row>
    <row r="65" spans="1:5">
      <c r="A65" s="6"/>
      <c r="B65" s="33"/>
      <c r="C65" s="6"/>
      <c r="D65" s="6"/>
      <c r="E65" s="33"/>
    </row>
    <row r="66" spans="1:5">
      <c r="A66" s="6"/>
      <c r="B66" s="33"/>
      <c r="C66" s="6"/>
      <c r="D66" s="6"/>
      <c r="E66" s="33"/>
    </row>
    <row r="67" spans="1:5">
      <c r="A67" s="6"/>
      <c r="B67" s="33"/>
      <c r="C67" s="6"/>
      <c r="D67" s="6"/>
      <c r="E67" s="33"/>
    </row>
    <row r="68" spans="1:5">
      <c r="A68" s="6"/>
      <c r="B68" s="33"/>
      <c r="C68" s="6"/>
      <c r="D68" s="6"/>
      <c r="E68" s="33"/>
    </row>
    <row r="69" spans="1:5">
      <c r="A69" s="6"/>
      <c r="B69" s="33"/>
      <c r="C69" s="6"/>
      <c r="D69" s="6"/>
      <c r="E69" s="33"/>
    </row>
    <row r="70" spans="1:5">
      <c r="A70" s="6"/>
      <c r="B70" s="33"/>
      <c r="C70" s="6"/>
      <c r="D70" s="6"/>
      <c r="E70" s="33"/>
    </row>
    <row r="71" spans="1:5">
      <c r="A71" s="6"/>
      <c r="B71" s="33"/>
      <c r="C71" s="6"/>
      <c r="D71" s="6"/>
      <c r="E71" s="33"/>
    </row>
    <row r="72" spans="1:5">
      <c r="A72" s="6"/>
      <c r="B72" s="33"/>
      <c r="C72" s="6"/>
      <c r="D72" s="6"/>
      <c r="E72" s="33"/>
    </row>
    <row r="73" spans="1:5">
      <c r="A73" s="6"/>
      <c r="B73" s="33"/>
      <c r="C73" s="6"/>
      <c r="D73" s="6"/>
      <c r="E73" s="33"/>
    </row>
    <row r="74" spans="1:5">
      <c r="A74" s="6"/>
      <c r="B74" s="33"/>
      <c r="C74" s="6"/>
      <c r="D74" s="6"/>
      <c r="E74" s="33"/>
    </row>
    <row r="75" spans="1:5">
      <c r="A75" s="6"/>
      <c r="B75" s="33"/>
      <c r="C75" s="6"/>
      <c r="D75" s="6"/>
      <c r="E75" s="33"/>
    </row>
    <row r="76" spans="1:5">
      <c r="A76" s="6"/>
      <c r="B76" s="33"/>
      <c r="C76" s="6"/>
      <c r="D76" s="6"/>
      <c r="E76" s="33"/>
    </row>
    <row r="77" spans="1:5">
      <c r="A77" s="6"/>
      <c r="B77" s="33"/>
      <c r="C77" s="6"/>
      <c r="D77" s="6"/>
      <c r="E77" s="33"/>
    </row>
    <row r="78" spans="1:5">
      <c r="A78" s="6"/>
      <c r="B78" s="33"/>
      <c r="C78" s="6"/>
      <c r="D78" s="6"/>
      <c r="E78" s="33"/>
    </row>
    <row r="79" spans="1:5">
      <c r="A79" s="6"/>
      <c r="B79" s="33"/>
      <c r="C79" s="6"/>
      <c r="D79" s="6"/>
      <c r="E79" s="33"/>
    </row>
    <row r="80" spans="1:5">
      <c r="A80" s="6"/>
      <c r="B80" s="33"/>
      <c r="C80" s="6"/>
      <c r="D80" s="6"/>
      <c r="E80" s="33"/>
    </row>
    <row r="81" spans="1:5">
      <c r="A81" s="6"/>
      <c r="B81" s="33"/>
      <c r="C81" s="6"/>
      <c r="D81" s="6"/>
      <c r="E81" s="33"/>
    </row>
    <row r="82" spans="1:5">
      <c r="A82" s="6"/>
      <c r="B82" s="33"/>
      <c r="C82" s="6"/>
      <c r="D82" s="6"/>
      <c r="E82" s="33"/>
    </row>
    <row r="83" spans="1:5">
      <c r="A83" s="6"/>
      <c r="B83" s="33"/>
      <c r="C83" s="6"/>
      <c r="D83" s="6"/>
      <c r="E83" s="33"/>
    </row>
    <row r="84" spans="1:5">
      <c r="A84" s="6"/>
      <c r="B84" s="33"/>
      <c r="C84" s="6"/>
      <c r="D84" s="6"/>
      <c r="E84" s="33"/>
    </row>
    <row r="85" spans="1:5">
      <c r="A85" s="6"/>
      <c r="B85" s="33"/>
      <c r="C85" s="6"/>
      <c r="D85" s="6"/>
      <c r="E85" s="33"/>
    </row>
    <row r="86" spans="1:5">
      <c r="A86" s="6"/>
      <c r="B86" s="33"/>
      <c r="C86" s="6"/>
      <c r="D86" s="6"/>
      <c r="E86" s="33"/>
    </row>
    <row r="87" spans="1:5">
      <c r="A87" s="6"/>
      <c r="B87" s="33"/>
      <c r="C87" s="6"/>
      <c r="D87" s="6"/>
      <c r="E87" s="33"/>
    </row>
    <row r="88" spans="1:5">
      <c r="A88" s="6"/>
      <c r="B88" s="33"/>
      <c r="C88" s="6"/>
      <c r="D88" s="6"/>
      <c r="E88" s="33"/>
    </row>
    <row r="89" spans="1:5">
      <c r="A89" s="6"/>
      <c r="B89" s="33"/>
      <c r="C89" s="6"/>
      <c r="D89" s="6"/>
      <c r="E89" s="33"/>
    </row>
    <row r="90" spans="1:5">
      <c r="A90" s="6"/>
      <c r="B90" s="33"/>
      <c r="C90" s="6"/>
      <c r="D90" s="6"/>
      <c r="E90" s="33"/>
    </row>
    <row r="91" spans="1:5">
      <c r="A91" s="6"/>
      <c r="B91" s="33"/>
      <c r="C91" s="6"/>
      <c r="D91" s="6"/>
      <c r="E91" s="33"/>
    </row>
    <row r="92" spans="1:5">
      <c r="A92" s="6"/>
      <c r="B92" s="33"/>
      <c r="C92" s="6"/>
      <c r="D92" s="6"/>
      <c r="E92" s="33"/>
    </row>
    <row r="93" spans="1:5">
      <c r="A93" s="6"/>
      <c r="B93" s="33"/>
      <c r="C93" s="6"/>
      <c r="D93" s="6"/>
      <c r="E93" s="33"/>
    </row>
    <row r="94" spans="1:5">
      <c r="A94" s="6"/>
      <c r="B94" s="33"/>
      <c r="C94" s="6"/>
      <c r="D94" s="6"/>
      <c r="E94" s="33"/>
    </row>
    <row r="95" spans="1:5">
      <c r="A95" s="6"/>
      <c r="B95" s="33"/>
      <c r="C95" s="6"/>
      <c r="D95" s="6"/>
      <c r="E95" s="33"/>
    </row>
    <row r="96" spans="1:5">
      <c r="A96" s="6"/>
      <c r="B96" s="33"/>
      <c r="C96" s="6"/>
      <c r="D96" s="6"/>
      <c r="E96" s="33"/>
    </row>
    <row r="97" spans="1:5">
      <c r="A97" s="6"/>
      <c r="B97" s="33"/>
      <c r="C97" s="6"/>
      <c r="D97" s="6"/>
      <c r="E97" s="33"/>
    </row>
    <row r="98" spans="1:5">
      <c r="A98" s="6"/>
      <c r="B98" s="33"/>
      <c r="C98" s="6"/>
      <c r="D98" s="6"/>
      <c r="E98" s="33"/>
    </row>
    <row r="99" spans="1:5">
      <c r="A99" s="6"/>
      <c r="B99" s="33"/>
      <c r="C99" s="6"/>
      <c r="D99" s="6"/>
      <c r="E99" s="33"/>
    </row>
    <row r="100" spans="1:5">
      <c r="A100" s="6"/>
      <c r="B100" s="33"/>
      <c r="C100" s="6"/>
      <c r="D100" s="6"/>
      <c r="E100" s="33"/>
    </row>
    <row r="101" spans="1:5">
      <c r="A101" s="6"/>
      <c r="B101" s="33"/>
      <c r="C101" s="6"/>
      <c r="D101" s="6"/>
      <c r="E101" s="33"/>
    </row>
    <row r="102" spans="1:5">
      <c r="A102" s="6"/>
      <c r="B102" s="33"/>
      <c r="C102" s="6"/>
      <c r="D102" s="6"/>
      <c r="E102" s="33"/>
    </row>
    <row r="103" spans="1:5">
      <c r="A103" s="6"/>
      <c r="B103" s="33"/>
      <c r="C103" s="6"/>
      <c r="D103" s="6"/>
      <c r="E103" s="33"/>
    </row>
    <row r="104" spans="1:5">
      <c r="A104" s="6"/>
      <c r="B104" s="33"/>
      <c r="C104" s="6"/>
      <c r="D104" s="6"/>
      <c r="E104" s="33"/>
    </row>
    <row r="105" spans="1:5">
      <c r="A105" s="6"/>
      <c r="B105" s="33"/>
      <c r="C105" s="6"/>
      <c r="D105" s="6"/>
      <c r="E105" s="33"/>
    </row>
    <row r="106" spans="1:5">
      <c r="A106" s="6"/>
      <c r="B106" s="33"/>
      <c r="C106" s="6"/>
      <c r="D106" s="6"/>
      <c r="E106" s="33"/>
    </row>
    <row r="107" spans="1:5">
      <c r="A107" s="6"/>
      <c r="B107" s="33"/>
      <c r="C107" s="6"/>
      <c r="D107" s="6"/>
      <c r="E107" s="33"/>
    </row>
    <row r="108" spans="1:5">
      <c r="A108" s="6"/>
      <c r="B108" s="33"/>
      <c r="C108" s="6"/>
      <c r="D108" s="6"/>
      <c r="E108" s="33"/>
    </row>
    <row r="109" spans="1:5">
      <c r="A109" s="6"/>
      <c r="B109" s="33"/>
      <c r="C109" s="6"/>
      <c r="D109" s="6"/>
      <c r="E109" s="33"/>
    </row>
    <row r="110" spans="1:5">
      <c r="A110" s="6"/>
      <c r="B110" s="33"/>
      <c r="C110" s="6"/>
      <c r="D110" s="6"/>
      <c r="E110" s="33"/>
    </row>
    <row r="111" spans="1:5">
      <c r="A111" s="6"/>
      <c r="B111" s="33"/>
      <c r="C111" s="6"/>
      <c r="D111" s="6"/>
      <c r="E111" s="33"/>
    </row>
    <row r="112" spans="1:5">
      <c r="A112" s="6"/>
      <c r="B112" s="33"/>
      <c r="C112" s="6"/>
      <c r="D112" s="6"/>
      <c r="E112" s="33"/>
    </row>
    <row r="113" spans="1:5">
      <c r="A113" s="6"/>
      <c r="B113" s="33"/>
      <c r="C113" s="6"/>
      <c r="D113" s="6"/>
      <c r="E113" s="33"/>
    </row>
    <row r="114" spans="1:5">
      <c r="A114" s="6"/>
      <c r="B114" s="33"/>
      <c r="C114" s="6"/>
      <c r="D114" s="6"/>
      <c r="E114" s="33"/>
    </row>
    <row r="115" spans="1:5">
      <c r="A115" s="6"/>
      <c r="B115" s="33"/>
      <c r="C115" s="6"/>
      <c r="D115" s="6"/>
      <c r="E115" s="33"/>
    </row>
    <row r="116" spans="1:5">
      <c r="A116" s="6"/>
      <c r="B116" s="33"/>
      <c r="C116" s="6"/>
      <c r="D116" s="6"/>
      <c r="E116" s="33"/>
    </row>
    <row r="117" spans="1:5">
      <c r="A117" s="6"/>
      <c r="B117" s="33"/>
      <c r="C117" s="6"/>
      <c r="D117" s="6"/>
      <c r="E117" s="33"/>
    </row>
    <row r="118" spans="1:5">
      <c r="A118" s="6"/>
      <c r="B118" s="33"/>
      <c r="C118" s="6"/>
      <c r="D118" s="6"/>
      <c r="E118" s="33"/>
    </row>
    <row r="119" spans="1:5">
      <c r="A119" s="6"/>
      <c r="B119" s="33"/>
      <c r="C119" s="6"/>
      <c r="D119" s="6"/>
      <c r="E119" s="33"/>
    </row>
    <row r="120" spans="1:5">
      <c r="A120" s="6"/>
      <c r="B120" s="33"/>
      <c r="C120" s="6"/>
      <c r="D120" s="6"/>
      <c r="E120" s="33"/>
    </row>
    <row r="121" spans="1:5">
      <c r="A121" s="6"/>
      <c r="B121" s="33"/>
      <c r="C121" s="6"/>
      <c r="D121" s="6"/>
      <c r="E121" s="33"/>
    </row>
    <row r="122" spans="1:5">
      <c r="A122" s="6"/>
      <c r="B122" s="33"/>
      <c r="C122" s="6"/>
      <c r="D122" s="6"/>
      <c r="E122" s="33"/>
    </row>
    <row r="123" spans="1:5">
      <c r="A123" s="6"/>
      <c r="B123" s="33"/>
      <c r="C123" s="6"/>
      <c r="D123" s="6"/>
      <c r="E123" s="33"/>
    </row>
    <row r="124" spans="1:5">
      <c r="A124" s="6"/>
      <c r="B124" s="33"/>
      <c r="C124" s="6"/>
      <c r="D124" s="6"/>
      <c r="E124" s="33"/>
    </row>
    <row r="125" spans="1:5">
      <c r="A125" s="6"/>
      <c r="B125" s="33"/>
      <c r="C125" s="6"/>
      <c r="D125" s="6"/>
      <c r="E125" s="33"/>
    </row>
    <row r="126" spans="1:5">
      <c r="A126" s="6"/>
      <c r="B126" s="33"/>
      <c r="C126" s="6"/>
      <c r="D126" s="6"/>
      <c r="E126" s="33"/>
    </row>
    <row r="127" spans="1:5">
      <c r="A127" s="6"/>
      <c r="B127" s="33"/>
      <c r="C127" s="6"/>
      <c r="D127" s="6"/>
      <c r="E127" s="33"/>
    </row>
    <row r="128" spans="1:5">
      <c r="A128" s="6"/>
      <c r="B128" s="33"/>
      <c r="C128" s="6"/>
      <c r="D128" s="6"/>
      <c r="E128" s="33"/>
    </row>
    <row r="129" spans="1:5">
      <c r="A129" s="6"/>
      <c r="B129" s="33"/>
      <c r="C129" s="6"/>
      <c r="D129" s="6"/>
      <c r="E129" s="33"/>
    </row>
    <row r="130" spans="1:5">
      <c r="A130" s="6"/>
      <c r="B130" s="33"/>
      <c r="C130" s="6"/>
      <c r="D130" s="6"/>
      <c r="E130" s="33"/>
    </row>
    <row r="131" spans="1:5">
      <c r="A131" s="6"/>
      <c r="B131" s="33"/>
      <c r="C131" s="6"/>
      <c r="D131" s="6"/>
      <c r="E131" s="33"/>
    </row>
    <row r="132" spans="1:5">
      <c r="A132" s="6"/>
      <c r="B132" s="33"/>
      <c r="C132" s="6"/>
      <c r="D132" s="6"/>
      <c r="E132" s="33"/>
    </row>
    <row r="133" spans="1:5">
      <c r="A133" s="6"/>
      <c r="B133" s="33"/>
      <c r="C133" s="6"/>
      <c r="D133" s="6"/>
      <c r="E133" s="33"/>
    </row>
    <row r="134" spans="1:5">
      <c r="A134" s="6"/>
      <c r="B134" s="33"/>
      <c r="C134" s="6"/>
      <c r="D134" s="6"/>
      <c r="E134" s="33"/>
    </row>
    <row r="135" spans="1:5">
      <c r="A135" s="6"/>
      <c r="B135" s="33"/>
      <c r="C135" s="6"/>
      <c r="D135" s="6"/>
      <c r="E135" s="33"/>
    </row>
    <row r="136" spans="1:5">
      <c r="A136" s="6"/>
      <c r="B136" s="33"/>
      <c r="C136" s="6"/>
      <c r="D136" s="6"/>
      <c r="E136" s="33"/>
    </row>
    <row r="137" spans="1:5">
      <c r="A137" s="6"/>
      <c r="B137" s="33"/>
      <c r="C137" s="6"/>
      <c r="D137" s="6"/>
      <c r="E137" s="33"/>
    </row>
    <row r="138" spans="1:5">
      <c r="A138" s="6"/>
      <c r="B138" s="33"/>
      <c r="C138" s="6"/>
      <c r="D138" s="6"/>
      <c r="E138" s="33"/>
    </row>
    <row r="139" spans="1:5">
      <c r="A139" s="6"/>
      <c r="B139" s="33"/>
      <c r="C139" s="6"/>
      <c r="D139" s="6"/>
      <c r="E139" s="33"/>
    </row>
    <row r="140" spans="1:5">
      <c r="A140" s="6"/>
      <c r="B140" s="33"/>
      <c r="C140" s="6"/>
      <c r="D140" s="6"/>
      <c r="E140" s="33"/>
    </row>
    <row r="141" spans="1:5">
      <c r="A141" s="6"/>
      <c r="B141" s="33"/>
      <c r="C141" s="6"/>
      <c r="D141" s="6"/>
      <c r="E141" s="33"/>
    </row>
    <row r="142" spans="1:5">
      <c r="A142" s="6"/>
      <c r="B142" s="33"/>
      <c r="C142" s="6"/>
      <c r="D142" s="6"/>
      <c r="E142" s="33"/>
    </row>
    <row r="143" spans="1:5">
      <c r="A143" s="6"/>
      <c r="B143" s="33"/>
      <c r="C143" s="6"/>
      <c r="D143" s="6"/>
      <c r="E143" s="33"/>
    </row>
    <row r="144" spans="1:5">
      <c r="A144" s="6"/>
      <c r="B144" s="33"/>
      <c r="C144" s="6"/>
      <c r="D144" s="6"/>
      <c r="E144" s="33"/>
    </row>
    <row r="145" spans="1:5">
      <c r="A145" s="6"/>
      <c r="B145" s="33"/>
      <c r="C145" s="6"/>
      <c r="D145" s="6"/>
      <c r="E145" s="33"/>
    </row>
    <row r="146" spans="1:5">
      <c r="A146" s="6"/>
      <c r="B146" s="33"/>
      <c r="C146" s="6"/>
      <c r="D146" s="6"/>
      <c r="E146" s="33"/>
    </row>
    <row r="147" spans="1:5">
      <c r="A147" s="6"/>
      <c r="B147" s="33"/>
      <c r="C147" s="6"/>
      <c r="D147" s="6"/>
      <c r="E147" s="33"/>
    </row>
    <row r="148" spans="1:5">
      <c r="A148" s="6"/>
      <c r="B148" s="33"/>
      <c r="C148" s="6"/>
      <c r="D148" s="6"/>
      <c r="E148" s="33"/>
    </row>
    <row r="149" spans="1:5">
      <c r="A149" s="6"/>
      <c r="B149" s="33"/>
      <c r="C149" s="6"/>
      <c r="D149" s="6"/>
      <c r="E149" s="33"/>
    </row>
    <row r="150" spans="1:5">
      <c r="A150" s="6"/>
      <c r="B150" s="33"/>
      <c r="C150" s="6"/>
      <c r="D150" s="6"/>
      <c r="E150" s="33"/>
    </row>
    <row r="151" spans="1:5">
      <c r="A151" s="6"/>
      <c r="B151" s="33"/>
      <c r="C151" s="6"/>
      <c r="D151" s="6"/>
      <c r="E151" s="33"/>
    </row>
    <row r="152" spans="1:5">
      <c r="A152" s="6"/>
      <c r="B152" s="33"/>
      <c r="C152" s="6"/>
      <c r="D152" s="6"/>
      <c r="E152" s="33"/>
    </row>
    <row r="153" spans="1:5">
      <c r="A153" s="6"/>
      <c r="B153" s="33"/>
      <c r="C153" s="6"/>
      <c r="D153" s="6"/>
      <c r="E153" s="33"/>
    </row>
    <row r="154" spans="1:5">
      <c r="A154" s="6"/>
      <c r="B154" s="33"/>
      <c r="C154" s="6"/>
      <c r="D154" s="6"/>
      <c r="E154" s="33"/>
    </row>
    <row r="155" spans="1:5">
      <c r="A155" s="6"/>
      <c r="B155" s="33"/>
      <c r="C155" s="6"/>
      <c r="D155" s="6"/>
      <c r="E155" s="33"/>
    </row>
    <row r="156" spans="1:5">
      <c r="A156" s="6"/>
      <c r="B156" s="33"/>
      <c r="C156" s="6"/>
      <c r="D156" s="6"/>
      <c r="E156" s="33"/>
    </row>
    <row r="157" spans="1:5">
      <c r="A157" s="6"/>
      <c r="B157" s="33"/>
      <c r="C157" s="6"/>
      <c r="D157" s="6"/>
      <c r="E157" s="33"/>
    </row>
    <row r="158" spans="1:5">
      <c r="A158" s="6"/>
      <c r="B158" s="33"/>
      <c r="C158" s="6"/>
      <c r="D158" s="6"/>
      <c r="E158" s="33"/>
    </row>
    <row r="159" spans="1:5">
      <c r="A159" s="6"/>
      <c r="B159" s="33"/>
      <c r="C159" s="6"/>
      <c r="D159" s="6"/>
      <c r="E159" s="33"/>
    </row>
    <row r="160" spans="1:5">
      <c r="A160" s="6"/>
      <c r="B160" s="33"/>
      <c r="C160" s="6"/>
      <c r="D160" s="6"/>
      <c r="E160" s="33"/>
    </row>
    <row r="161" spans="1:5">
      <c r="A161" s="6"/>
      <c r="B161" s="33"/>
      <c r="C161" s="6"/>
      <c r="D161" s="6"/>
      <c r="E161" s="33"/>
    </row>
    <row r="162" spans="1:5">
      <c r="A162" s="6"/>
      <c r="B162" s="33"/>
      <c r="C162" s="6"/>
      <c r="D162" s="6"/>
      <c r="E162" s="33"/>
    </row>
    <row r="163" spans="1:5">
      <c r="A163" s="6"/>
      <c r="B163" s="33"/>
      <c r="C163" s="6"/>
      <c r="D163" s="6"/>
      <c r="E163" s="33"/>
    </row>
    <row r="164" spans="1:5">
      <c r="A164" s="6"/>
      <c r="B164" s="33"/>
      <c r="C164" s="6"/>
      <c r="D164" s="6"/>
      <c r="E164" s="33"/>
    </row>
    <row r="165" spans="1:5">
      <c r="A165" s="6"/>
      <c r="B165" s="33"/>
      <c r="C165" s="6"/>
      <c r="D165" s="6"/>
      <c r="E165" s="33"/>
    </row>
    <row r="166" spans="1:5">
      <c r="A166" s="6"/>
      <c r="B166" s="33"/>
      <c r="C166" s="6"/>
      <c r="D166" s="6"/>
      <c r="E166" s="33"/>
    </row>
    <row r="167" spans="1:5">
      <c r="A167" s="6"/>
      <c r="B167" s="33"/>
      <c r="C167" s="6"/>
      <c r="D167" s="6"/>
      <c r="E167" s="33"/>
    </row>
    <row r="168" spans="1:5">
      <c r="A168" s="6"/>
      <c r="B168" s="33"/>
      <c r="C168" s="6"/>
      <c r="D168" s="6"/>
      <c r="E168" s="33"/>
    </row>
    <row r="169" spans="1:5">
      <c r="A169" s="6"/>
      <c r="B169" s="33"/>
      <c r="C169" s="6"/>
      <c r="D169" s="6"/>
      <c r="E169" s="33"/>
    </row>
    <row r="170" spans="1:5">
      <c r="A170" s="6"/>
      <c r="B170" s="33"/>
      <c r="C170" s="6"/>
      <c r="D170" s="6"/>
      <c r="E170" s="33"/>
    </row>
    <row r="171" spans="1:5">
      <c r="A171" s="6"/>
      <c r="B171" s="33"/>
      <c r="C171" s="6"/>
      <c r="D171" s="6"/>
      <c r="E171" s="33"/>
    </row>
    <row r="172" spans="1:5">
      <c r="A172" s="6"/>
      <c r="B172" s="33"/>
      <c r="C172" s="6"/>
      <c r="D172" s="6"/>
      <c r="E172" s="33"/>
    </row>
    <row r="173" spans="1:5">
      <c r="A173" s="6"/>
      <c r="B173" s="33"/>
      <c r="C173" s="6"/>
      <c r="D173" s="6"/>
      <c r="E173" s="33"/>
    </row>
    <row r="174" spans="1:5">
      <c r="A174" s="6"/>
      <c r="B174" s="33"/>
      <c r="C174" s="6"/>
      <c r="D174" s="6"/>
      <c r="E174" s="33"/>
    </row>
    <row r="175" spans="1:5">
      <c r="A175" s="6"/>
      <c r="B175" s="33"/>
      <c r="C175" s="6"/>
      <c r="D175" s="6"/>
      <c r="E175" s="33"/>
    </row>
    <row r="176" spans="1:5">
      <c r="A176" s="6"/>
      <c r="B176" s="33"/>
      <c r="C176" s="6"/>
      <c r="D176" s="6"/>
      <c r="E176" s="33"/>
    </row>
    <row r="177" spans="1:5">
      <c r="A177" s="6"/>
      <c r="B177" s="33"/>
      <c r="C177" s="6"/>
      <c r="D177" s="6"/>
      <c r="E177" s="33"/>
    </row>
    <row r="178" spans="1:5">
      <c r="A178" s="6"/>
      <c r="B178" s="33"/>
      <c r="C178" s="6"/>
      <c r="D178" s="6"/>
      <c r="E178" s="33"/>
    </row>
    <row r="179" spans="1:5">
      <c r="A179" s="6"/>
      <c r="B179" s="33"/>
      <c r="C179" s="6"/>
      <c r="D179" s="6"/>
      <c r="E179" s="33"/>
    </row>
    <row r="180" spans="1:5">
      <c r="A180" s="6"/>
      <c r="B180" s="33"/>
      <c r="C180" s="6"/>
      <c r="D180" s="6"/>
      <c r="E180" s="33"/>
    </row>
    <row r="181" spans="1:5">
      <c r="A181" s="6"/>
      <c r="B181" s="33"/>
      <c r="C181" s="6"/>
      <c r="D181" s="6"/>
      <c r="E181" s="33"/>
    </row>
    <row r="182" spans="1:5">
      <c r="A182" s="6"/>
      <c r="B182" s="33"/>
      <c r="C182" s="6"/>
      <c r="D182" s="6"/>
      <c r="E182" s="33"/>
    </row>
    <row r="183" spans="1:5">
      <c r="A183" s="6"/>
      <c r="B183" s="33"/>
      <c r="C183" s="6"/>
      <c r="D183" s="6"/>
      <c r="E183" s="33"/>
    </row>
    <row r="184" spans="1:5">
      <c r="A184" s="6"/>
      <c r="B184" s="33"/>
      <c r="C184" s="6"/>
      <c r="D184" s="6"/>
      <c r="E184" s="33"/>
    </row>
    <row r="185" spans="1:5">
      <c r="A185" s="6"/>
      <c r="B185" s="33"/>
      <c r="C185" s="6"/>
      <c r="D185" s="6"/>
      <c r="E185" s="33"/>
    </row>
    <row r="186" spans="1:5">
      <c r="A186" s="6"/>
      <c r="B186" s="33"/>
      <c r="C186" s="6"/>
      <c r="D186" s="6"/>
      <c r="E186" s="33"/>
    </row>
    <row r="187" spans="1:5">
      <c r="A187" s="6"/>
      <c r="B187" s="33"/>
      <c r="C187" s="6"/>
      <c r="D187" s="6"/>
      <c r="E187" s="33"/>
    </row>
    <row r="188" spans="1:5">
      <c r="A188" s="6"/>
      <c r="B188" s="33"/>
      <c r="C188" s="6"/>
      <c r="D188" s="6"/>
      <c r="E188" s="33"/>
    </row>
  </sheetData>
  <mergeCells count="7">
    <mergeCell ref="A1:C1"/>
    <mergeCell ref="A2:E2"/>
    <mergeCell ref="A3:E3"/>
    <mergeCell ref="A5:A6"/>
    <mergeCell ref="B5:B6"/>
    <mergeCell ref="C5:C6"/>
    <mergeCell ref="D5:E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5"/>
  <sheetViews>
    <sheetView view="pageBreakPreview" zoomScale="130" zoomScaleNormal="100" zoomScaleSheetLayoutView="130" workbookViewId="0">
      <selection activeCell="B18" sqref="B18"/>
    </sheetView>
  </sheetViews>
  <sheetFormatPr defaultRowHeight="15"/>
  <cols>
    <col min="1" max="1" width="4.140625" bestFit="1" customWidth="1"/>
    <col min="2" max="2" width="48" bestFit="1" customWidth="1"/>
    <col min="3" max="3" width="17.42578125" customWidth="1"/>
  </cols>
  <sheetData>
    <row r="1" spans="1:3">
      <c r="A1" s="58" t="s">
        <v>32</v>
      </c>
      <c r="B1" s="58"/>
      <c r="C1" s="58"/>
    </row>
    <row r="2" spans="1:3" ht="30.75" customHeight="1">
      <c r="A2" s="59" t="s">
        <v>65</v>
      </c>
      <c r="B2" s="59"/>
      <c r="C2" s="59"/>
    </row>
    <row r="3" spans="1:3">
      <c r="A3" s="60" t="s">
        <v>61</v>
      </c>
      <c r="B3" s="60"/>
      <c r="C3" s="60"/>
    </row>
    <row r="4" spans="1:3">
      <c r="A4" s="44" t="s">
        <v>62</v>
      </c>
      <c r="B4" s="45" t="s">
        <v>63</v>
      </c>
      <c r="C4" s="44" t="s">
        <v>29</v>
      </c>
    </row>
    <row r="5" spans="1:3">
      <c r="A5" s="46" t="s">
        <v>15</v>
      </c>
      <c r="B5" s="46" t="s">
        <v>64</v>
      </c>
      <c r="C5" s="46" t="s">
        <v>15</v>
      </c>
    </row>
    <row r="6" spans="1:3">
      <c r="A6" s="18">
        <v>1</v>
      </c>
      <c r="B6" s="27" t="s">
        <v>9</v>
      </c>
      <c r="C6" s="47">
        <f>KI!G8</f>
        <v>0</v>
      </c>
    </row>
    <row r="7" spans="1:3">
      <c r="A7" s="48">
        <v>2</v>
      </c>
      <c r="B7" s="9" t="s">
        <v>12</v>
      </c>
      <c r="C7" s="47">
        <f>KI!G10+KI!G11+KI!G12</f>
        <v>0</v>
      </c>
    </row>
    <row r="8" spans="1:3">
      <c r="A8" s="18">
        <v>3</v>
      </c>
      <c r="B8" s="9" t="s">
        <v>16</v>
      </c>
      <c r="C8" s="47">
        <f>KI!G14+KI!G15+KI!G16+KI!G17+KI!G18+KI!G19+KI!G20+KI!G21+KI!G22+KI!G23+KI!G24</f>
        <v>0</v>
      </c>
    </row>
    <row r="9" spans="1:3">
      <c r="A9" s="18">
        <v>4</v>
      </c>
      <c r="B9" s="27" t="s">
        <v>21</v>
      </c>
      <c r="C9" s="47">
        <f>KI!G26+KI!G27+KI!G28+KI!G29+KI!G30+KI!G31+KI!G32</f>
        <v>0</v>
      </c>
    </row>
    <row r="10" spans="1:3">
      <c r="A10" s="18">
        <v>5</v>
      </c>
      <c r="B10" s="27" t="s">
        <v>40</v>
      </c>
      <c r="C10" s="47">
        <f>KI!G34+KI!G35+KI!G36</f>
        <v>0</v>
      </c>
    </row>
    <row r="11" spans="1:3">
      <c r="A11" s="18">
        <v>6</v>
      </c>
      <c r="B11" s="9" t="s">
        <v>23</v>
      </c>
      <c r="C11" s="47">
        <f>KI!G38</f>
        <v>0</v>
      </c>
    </row>
    <row r="12" spans="1:3">
      <c r="A12" s="49"/>
      <c r="B12" s="49"/>
      <c r="C12" s="50"/>
    </row>
    <row r="13" spans="1:3">
      <c r="A13" s="49"/>
      <c r="B13" s="26" t="s">
        <v>29</v>
      </c>
      <c r="C13" s="51">
        <f>C6+C7+C8+C9+C10+C11</f>
        <v>0</v>
      </c>
    </row>
    <row r="14" spans="1:3">
      <c r="A14" s="49"/>
      <c r="B14" s="26" t="s">
        <v>30</v>
      </c>
      <c r="C14" s="51">
        <f>C13*0.23</f>
        <v>0</v>
      </c>
    </row>
    <row r="15" spans="1:3">
      <c r="A15" s="49"/>
      <c r="B15" s="26" t="s">
        <v>31</v>
      </c>
      <c r="C15" s="51">
        <f>C13+C14</f>
        <v>0</v>
      </c>
    </row>
  </sheetData>
  <mergeCells count="3">
    <mergeCell ref="A1:C1"/>
    <mergeCell ref="A2:C2"/>
    <mergeCell ref="A3:C3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88"/>
  <sheetViews>
    <sheetView tabSelected="1" view="pageBreakPreview" topLeftCell="A34" zoomScaleNormal="70" zoomScaleSheetLayoutView="100" workbookViewId="0">
      <selection activeCell="C40" sqref="C40"/>
    </sheetView>
  </sheetViews>
  <sheetFormatPr defaultRowHeight="15"/>
  <cols>
    <col min="1" max="1" width="7.28515625" bestFit="1" customWidth="1"/>
    <col min="2" max="2" width="18.5703125" style="3" customWidth="1"/>
    <col min="3" max="3" width="51.42578125" customWidth="1"/>
    <col min="4" max="4" width="5" customWidth="1"/>
    <col min="5" max="5" width="10.42578125" style="3" customWidth="1"/>
    <col min="6" max="6" width="16.7109375" style="37" customWidth="1"/>
    <col min="7" max="7" width="16.7109375" customWidth="1"/>
  </cols>
  <sheetData>
    <row r="1" spans="1:8">
      <c r="A1" s="52"/>
      <c r="B1" s="52"/>
      <c r="C1" s="52"/>
      <c r="D1" s="1"/>
      <c r="E1" s="5"/>
      <c r="F1" s="66" t="s">
        <v>68</v>
      </c>
      <c r="G1" s="2"/>
    </row>
    <row r="2" spans="1:8" ht="22.5" customHeight="1">
      <c r="A2" s="61" t="s">
        <v>67</v>
      </c>
      <c r="B2" s="53"/>
      <c r="C2" s="53"/>
      <c r="D2" s="53"/>
      <c r="E2" s="53"/>
      <c r="F2" s="53"/>
      <c r="G2" s="53"/>
    </row>
    <row r="3" spans="1:8" ht="34.5" customHeight="1">
      <c r="A3" s="53" t="s">
        <v>65</v>
      </c>
      <c r="B3" s="53"/>
      <c r="C3" s="53"/>
      <c r="D3" s="53"/>
      <c r="E3" s="53"/>
      <c r="F3" s="53"/>
      <c r="G3" s="53"/>
    </row>
    <row r="4" spans="1:8" ht="15" customHeight="1">
      <c r="A4" s="54" t="s">
        <v>0</v>
      </c>
      <c r="B4" s="56" t="s">
        <v>1</v>
      </c>
      <c r="C4" s="57" t="s">
        <v>2</v>
      </c>
      <c r="D4" s="57" t="s">
        <v>3</v>
      </c>
      <c r="E4" s="57"/>
      <c r="F4" s="62" t="s">
        <v>4</v>
      </c>
      <c r="G4" s="64" t="s">
        <v>5</v>
      </c>
      <c r="H4" s="3"/>
    </row>
    <row r="5" spans="1:8" ht="27.75" customHeight="1">
      <c r="A5" s="55"/>
      <c r="B5" s="55"/>
      <c r="C5" s="57"/>
      <c r="D5" s="8" t="s">
        <v>6</v>
      </c>
      <c r="E5" s="8" t="s">
        <v>7</v>
      </c>
      <c r="F5" s="63"/>
      <c r="G5" s="65"/>
      <c r="H5" s="3"/>
    </row>
    <row r="6" spans="1:8">
      <c r="A6" s="13">
        <v>1</v>
      </c>
      <c r="B6" s="13">
        <v>2</v>
      </c>
      <c r="C6" s="13">
        <v>3</v>
      </c>
      <c r="D6" s="13">
        <v>4</v>
      </c>
      <c r="E6" s="13">
        <f>1+D6</f>
        <v>5</v>
      </c>
      <c r="F6" s="13">
        <v>6</v>
      </c>
      <c r="G6" s="13">
        <f>1+F6</f>
        <v>7</v>
      </c>
      <c r="H6" s="3"/>
    </row>
    <row r="7" spans="1:8">
      <c r="A7" s="34" t="s">
        <v>8</v>
      </c>
      <c r="B7" s="42" t="s">
        <v>8</v>
      </c>
      <c r="C7" s="11" t="s">
        <v>9</v>
      </c>
      <c r="D7" s="16" t="s">
        <v>8</v>
      </c>
      <c r="E7" s="41" t="s">
        <v>8</v>
      </c>
      <c r="F7" s="40" t="s">
        <v>8</v>
      </c>
      <c r="G7" s="16" t="s">
        <v>8</v>
      </c>
      <c r="H7" s="3"/>
    </row>
    <row r="8" spans="1:8" ht="28.5">
      <c r="A8" s="10">
        <f>A6+1</f>
        <v>2</v>
      </c>
      <c r="B8" s="10" t="s">
        <v>10</v>
      </c>
      <c r="C8" s="12" t="s">
        <v>25</v>
      </c>
      <c r="D8" s="27" t="s">
        <v>11</v>
      </c>
      <c r="E8" s="27">
        <v>0.65</v>
      </c>
      <c r="F8" s="20">
        <v>0</v>
      </c>
      <c r="G8" s="25">
        <f>E8*F8</f>
        <v>0</v>
      </c>
      <c r="H8" s="3"/>
    </row>
    <row r="9" spans="1:8" s="3" customFormat="1">
      <c r="A9" s="35" t="s">
        <v>8</v>
      </c>
      <c r="B9" s="42" t="s">
        <v>8</v>
      </c>
      <c r="C9" s="35" t="s">
        <v>12</v>
      </c>
      <c r="D9" s="35" t="s">
        <v>8</v>
      </c>
      <c r="E9" s="41" t="s">
        <v>8</v>
      </c>
      <c r="F9" s="40" t="s">
        <v>8</v>
      </c>
      <c r="G9" s="35" t="s">
        <v>8</v>
      </c>
    </row>
    <row r="10" spans="1:8" s="3" customFormat="1" ht="27.75" customHeight="1">
      <c r="A10" s="14">
        <f>A8+1</f>
        <v>3</v>
      </c>
      <c r="B10" s="14" t="s">
        <v>13</v>
      </c>
      <c r="C10" s="19" t="s">
        <v>46</v>
      </c>
      <c r="D10" s="9" t="s">
        <v>14</v>
      </c>
      <c r="E10" s="28">
        <f>12*7</f>
        <v>84</v>
      </c>
      <c r="F10" s="22">
        <v>0</v>
      </c>
      <c r="G10" s="25">
        <f t="shared" ref="G10:G28" si="0">E10*F10</f>
        <v>0</v>
      </c>
    </row>
    <row r="11" spans="1:8" s="3" customFormat="1" ht="27.75" customHeight="1">
      <c r="A11" s="14">
        <f>A10+1</f>
        <v>4</v>
      </c>
      <c r="B11" s="14" t="s">
        <v>13</v>
      </c>
      <c r="C11" s="15" t="s">
        <v>24</v>
      </c>
      <c r="D11" s="9" t="s">
        <v>33</v>
      </c>
      <c r="E11" s="28">
        <f>13*1.5*2</f>
        <v>39</v>
      </c>
      <c r="F11" s="22">
        <v>0</v>
      </c>
      <c r="G11" s="25">
        <f t="shared" si="0"/>
        <v>0</v>
      </c>
    </row>
    <row r="12" spans="1:8" s="3" customFormat="1" ht="30" customHeight="1">
      <c r="A12" s="14">
        <f t="shared" ref="A12" si="1">A11+1</f>
        <v>5</v>
      </c>
      <c r="B12" s="14" t="s">
        <v>36</v>
      </c>
      <c r="C12" s="15" t="s">
        <v>35</v>
      </c>
      <c r="D12" s="9" t="s">
        <v>14</v>
      </c>
      <c r="E12" s="28">
        <v>460</v>
      </c>
      <c r="F12" s="22">
        <v>0</v>
      </c>
      <c r="G12" s="25">
        <f t="shared" si="0"/>
        <v>0</v>
      </c>
    </row>
    <row r="13" spans="1:8" s="2" customFormat="1">
      <c r="A13" s="34" t="s">
        <v>8</v>
      </c>
      <c r="B13" s="42" t="s">
        <v>8</v>
      </c>
      <c r="C13" s="38" t="s">
        <v>16</v>
      </c>
      <c r="D13" s="16" t="s">
        <v>8</v>
      </c>
      <c r="E13" s="41" t="s">
        <v>8</v>
      </c>
      <c r="F13" s="40" t="s">
        <v>8</v>
      </c>
      <c r="G13" s="16" t="s">
        <v>8</v>
      </c>
    </row>
    <row r="14" spans="1:8" s="2" customFormat="1" ht="28.5">
      <c r="A14" s="9">
        <f>A12+1</f>
        <v>6</v>
      </c>
      <c r="B14" s="13" t="s">
        <v>17</v>
      </c>
      <c r="C14" s="12" t="s">
        <v>57</v>
      </c>
      <c r="D14" s="9" t="s">
        <v>33</v>
      </c>
      <c r="E14" s="30">
        <f>E29*1.2</f>
        <v>528</v>
      </c>
      <c r="F14" s="22">
        <v>0</v>
      </c>
      <c r="G14" s="25">
        <f t="shared" si="0"/>
        <v>0</v>
      </c>
    </row>
    <row r="15" spans="1:8" s="2" customFormat="1" ht="27" customHeight="1">
      <c r="A15" s="9">
        <f>A14+1</f>
        <v>7</v>
      </c>
      <c r="B15" s="13" t="s">
        <v>17</v>
      </c>
      <c r="C15" s="12" t="s">
        <v>58</v>
      </c>
      <c r="D15" s="9" t="s">
        <v>33</v>
      </c>
      <c r="E15" s="30">
        <f>E31</f>
        <v>420</v>
      </c>
      <c r="F15" s="22">
        <v>0</v>
      </c>
      <c r="G15" s="25">
        <f t="shared" si="0"/>
        <v>0</v>
      </c>
    </row>
    <row r="16" spans="1:8" s="2" customFormat="1" ht="28.5">
      <c r="A16" s="9">
        <f t="shared" ref="A16:A24" si="2">A15+1</f>
        <v>8</v>
      </c>
      <c r="B16" s="13" t="s">
        <v>17</v>
      </c>
      <c r="C16" s="12" t="s">
        <v>51</v>
      </c>
      <c r="D16" s="9" t="s">
        <v>33</v>
      </c>
      <c r="E16" s="30">
        <f>E26</f>
        <v>1013</v>
      </c>
      <c r="F16" s="22">
        <v>0</v>
      </c>
      <c r="G16" s="25">
        <f t="shared" si="0"/>
        <v>0</v>
      </c>
    </row>
    <row r="17" spans="1:7" s="2" customFormat="1" ht="28.5">
      <c r="A17" s="9">
        <f t="shared" si="2"/>
        <v>9</v>
      </c>
      <c r="B17" s="13" t="s">
        <v>17</v>
      </c>
      <c r="C17" s="12" t="s">
        <v>56</v>
      </c>
      <c r="D17" s="9" t="s">
        <v>33</v>
      </c>
      <c r="E17" s="30">
        <f>E30</f>
        <v>270</v>
      </c>
      <c r="F17" s="22">
        <v>0</v>
      </c>
      <c r="G17" s="25">
        <f t="shared" ref="G17" si="3">E17*F17</f>
        <v>0</v>
      </c>
    </row>
    <row r="18" spans="1:7" s="2" customFormat="1" ht="71.25">
      <c r="A18" s="9">
        <f t="shared" si="2"/>
        <v>10</v>
      </c>
      <c r="B18" s="13" t="s">
        <v>17</v>
      </c>
      <c r="C18" s="12" t="s">
        <v>59</v>
      </c>
      <c r="D18" s="9" t="s">
        <v>33</v>
      </c>
      <c r="E18" s="30">
        <f>E14+E15+E16+E17</f>
        <v>2231</v>
      </c>
      <c r="F18" s="22">
        <v>0</v>
      </c>
      <c r="G18" s="25">
        <f t="shared" si="0"/>
        <v>0</v>
      </c>
    </row>
    <row r="19" spans="1:7" s="3" customFormat="1" ht="16.5">
      <c r="A19" s="9">
        <f t="shared" si="2"/>
        <v>11</v>
      </c>
      <c r="B19" s="10" t="s">
        <v>19</v>
      </c>
      <c r="C19" s="12" t="s">
        <v>54</v>
      </c>
      <c r="D19" s="27" t="s">
        <v>33</v>
      </c>
      <c r="E19" s="32">
        <f>E29+E30+E31</f>
        <v>1130</v>
      </c>
      <c r="F19" s="21">
        <v>0</v>
      </c>
      <c r="G19" s="25">
        <f t="shared" si="0"/>
        <v>0</v>
      </c>
    </row>
    <row r="20" spans="1:7" s="2" customFormat="1" ht="28.5">
      <c r="A20" s="9">
        <f t="shared" si="2"/>
        <v>12</v>
      </c>
      <c r="B20" s="13" t="s">
        <v>18</v>
      </c>
      <c r="C20" s="17" t="s">
        <v>53</v>
      </c>
      <c r="D20" s="9" t="s">
        <v>33</v>
      </c>
      <c r="E20" s="30">
        <f>E29+E30</f>
        <v>710</v>
      </c>
      <c r="F20" s="23">
        <v>0</v>
      </c>
      <c r="G20" s="25">
        <f t="shared" ref="G20" si="4">E20*F20</f>
        <v>0</v>
      </c>
    </row>
    <row r="21" spans="1:7" s="4" customFormat="1" ht="28.5">
      <c r="A21" s="9">
        <f t="shared" si="2"/>
        <v>13</v>
      </c>
      <c r="B21" s="13" t="s">
        <v>20</v>
      </c>
      <c r="C21" s="17" t="s">
        <v>55</v>
      </c>
      <c r="D21" s="9" t="s">
        <v>33</v>
      </c>
      <c r="E21" s="30">
        <f>E29</f>
        <v>440</v>
      </c>
      <c r="F21" s="24">
        <v>0</v>
      </c>
      <c r="G21" s="25">
        <f t="shared" si="0"/>
        <v>0</v>
      </c>
    </row>
    <row r="22" spans="1:7" s="4" customFormat="1" ht="16.5">
      <c r="A22" s="9">
        <f t="shared" si="2"/>
        <v>14</v>
      </c>
      <c r="B22" s="13" t="s">
        <v>20</v>
      </c>
      <c r="C22" s="15" t="s">
        <v>26</v>
      </c>
      <c r="D22" s="9" t="s">
        <v>33</v>
      </c>
      <c r="E22" s="30">
        <f>E21</f>
        <v>440</v>
      </c>
      <c r="F22" s="24">
        <v>0</v>
      </c>
      <c r="G22" s="25">
        <f t="shared" si="0"/>
        <v>0</v>
      </c>
    </row>
    <row r="23" spans="1:7" s="4" customFormat="1" ht="18.75" customHeight="1">
      <c r="A23" s="9">
        <f t="shared" si="2"/>
        <v>15</v>
      </c>
      <c r="B23" s="13" t="s">
        <v>20</v>
      </c>
      <c r="C23" s="17" t="s">
        <v>27</v>
      </c>
      <c r="D23" s="9" t="s">
        <v>33</v>
      </c>
      <c r="E23" s="30">
        <f>E27+E27</f>
        <v>6742</v>
      </c>
      <c r="F23" s="24">
        <v>0</v>
      </c>
      <c r="G23" s="25">
        <f t="shared" si="0"/>
        <v>0</v>
      </c>
    </row>
    <row r="24" spans="1:7" s="4" customFormat="1" ht="16.5">
      <c r="A24" s="9">
        <f t="shared" si="2"/>
        <v>16</v>
      </c>
      <c r="B24" s="13" t="s">
        <v>20</v>
      </c>
      <c r="C24" s="15" t="s">
        <v>34</v>
      </c>
      <c r="D24" s="9" t="s">
        <v>33</v>
      </c>
      <c r="E24" s="30">
        <f>E23</f>
        <v>6742</v>
      </c>
      <c r="F24" s="24">
        <v>0</v>
      </c>
      <c r="G24" s="25">
        <f t="shared" si="0"/>
        <v>0</v>
      </c>
    </row>
    <row r="25" spans="1:7" s="3" customFormat="1">
      <c r="A25" s="10" t="s">
        <v>15</v>
      </c>
      <c r="B25" s="42" t="s">
        <v>8</v>
      </c>
      <c r="C25" s="11" t="s">
        <v>21</v>
      </c>
      <c r="D25" s="35" t="s">
        <v>8</v>
      </c>
      <c r="E25" s="41" t="s">
        <v>8</v>
      </c>
      <c r="F25" s="40" t="s">
        <v>8</v>
      </c>
      <c r="G25" s="35" t="s">
        <v>8</v>
      </c>
    </row>
    <row r="26" spans="1:7" s="3" customFormat="1" ht="42.75">
      <c r="A26" s="10">
        <f>A24+1</f>
        <v>17</v>
      </c>
      <c r="B26" s="10" t="s">
        <v>28</v>
      </c>
      <c r="C26" s="12" t="s">
        <v>49</v>
      </c>
      <c r="D26" s="27" t="s">
        <v>33</v>
      </c>
      <c r="E26" s="27">
        <v>1013</v>
      </c>
      <c r="F26" s="21">
        <v>0</v>
      </c>
      <c r="G26" s="25">
        <f t="shared" si="0"/>
        <v>0</v>
      </c>
    </row>
    <row r="27" spans="1:7" ht="42.75">
      <c r="A27" s="10">
        <f>A26+1</f>
        <v>18</v>
      </c>
      <c r="B27" s="10" t="s">
        <v>22</v>
      </c>
      <c r="C27" s="12" t="s">
        <v>47</v>
      </c>
      <c r="D27" s="27" t="s">
        <v>33</v>
      </c>
      <c r="E27" s="32">
        <f>E28*1.02</f>
        <v>3371</v>
      </c>
      <c r="F27" s="21">
        <v>0</v>
      </c>
      <c r="G27" s="25">
        <f t="shared" ref="G27" si="5">E27*F27</f>
        <v>0</v>
      </c>
    </row>
    <row r="28" spans="1:7" s="3" customFormat="1" ht="27.75" customHeight="1">
      <c r="A28" s="10">
        <f t="shared" ref="A28:A32" si="6">A27+1</f>
        <v>19</v>
      </c>
      <c r="B28" s="10" t="s">
        <v>22</v>
      </c>
      <c r="C28" s="12" t="s">
        <v>38</v>
      </c>
      <c r="D28" s="27" t="s">
        <v>33</v>
      </c>
      <c r="E28" s="27">
        <v>3305</v>
      </c>
      <c r="F28" s="21">
        <v>0</v>
      </c>
      <c r="G28" s="25">
        <f t="shared" si="0"/>
        <v>0</v>
      </c>
    </row>
    <row r="29" spans="1:7" s="3" customFormat="1" ht="27.75" customHeight="1">
      <c r="A29" s="10">
        <f t="shared" si="6"/>
        <v>20</v>
      </c>
      <c r="B29" s="10" t="s">
        <v>22</v>
      </c>
      <c r="C29" s="12" t="s">
        <v>39</v>
      </c>
      <c r="D29" s="27" t="s">
        <v>33</v>
      </c>
      <c r="E29" s="27">
        <v>440</v>
      </c>
      <c r="F29" s="21">
        <v>0</v>
      </c>
      <c r="G29" s="25">
        <f t="shared" ref="G29:G31" si="7">E29*F29</f>
        <v>0</v>
      </c>
    </row>
    <row r="30" spans="1:7" s="3" customFormat="1" ht="28.5" customHeight="1">
      <c r="A30" s="10">
        <f t="shared" si="6"/>
        <v>21</v>
      </c>
      <c r="B30" s="10" t="s">
        <v>37</v>
      </c>
      <c r="C30" s="12" t="s">
        <v>50</v>
      </c>
      <c r="D30" s="27" t="s">
        <v>33</v>
      </c>
      <c r="E30" s="27">
        <v>270</v>
      </c>
      <c r="F30" s="21">
        <v>0</v>
      </c>
      <c r="G30" s="25">
        <f t="shared" si="7"/>
        <v>0</v>
      </c>
    </row>
    <row r="31" spans="1:7" s="3" customFormat="1" ht="27.75" customHeight="1">
      <c r="A31" s="10">
        <f t="shared" si="6"/>
        <v>22</v>
      </c>
      <c r="B31" s="10" t="s">
        <v>37</v>
      </c>
      <c r="C31" s="12" t="s">
        <v>52</v>
      </c>
      <c r="D31" s="27" t="s">
        <v>33</v>
      </c>
      <c r="E31" s="27">
        <v>420</v>
      </c>
      <c r="F31" s="21">
        <v>0</v>
      </c>
      <c r="G31" s="25">
        <f t="shared" si="7"/>
        <v>0</v>
      </c>
    </row>
    <row r="32" spans="1:7" s="3" customFormat="1" ht="28.5">
      <c r="A32" s="10">
        <f t="shared" si="6"/>
        <v>23</v>
      </c>
      <c r="B32" s="10" t="s">
        <v>37</v>
      </c>
      <c r="C32" s="12" t="s">
        <v>60</v>
      </c>
      <c r="D32" s="27" t="s">
        <v>33</v>
      </c>
      <c r="E32" s="27">
        <v>60</v>
      </c>
      <c r="F32" s="21">
        <v>0</v>
      </c>
      <c r="G32" s="25">
        <f t="shared" ref="G32" si="8">E32*F32</f>
        <v>0</v>
      </c>
    </row>
    <row r="33" spans="1:8" s="3" customFormat="1">
      <c r="A33" s="35" t="s">
        <v>8</v>
      </c>
      <c r="B33" s="42" t="s">
        <v>8</v>
      </c>
      <c r="C33" s="11" t="s">
        <v>40</v>
      </c>
      <c r="D33" s="35" t="s">
        <v>8</v>
      </c>
      <c r="E33" s="41" t="s">
        <v>8</v>
      </c>
      <c r="F33" s="40" t="s">
        <v>8</v>
      </c>
      <c r="G33" s="35" t="s">
        <v>8</v>
      </c>
    </row>
    <row r="34" spans="1:8" s="5" customFormat="1" ht="42.75">
      <c r="A34" s="13">
        <f>A32+1</f>
        <v>24</v>
      </c>
      <c r="B34" s="13" t="s">
        <v>45</v>
      </c>
      <c r="C34" s="15" t="s">
        <v>41</v>
      </c>
      <c r="D34" s="9" t="s">
        <v>14</v>
      </c>
      <c r="E34" s="9">
        <v>138</v>
      </c>
      <c r="F34" s="24">
        <v>0</v>
      </c>
      <c r="G34" s="25">
        <f t="shared" ref="G34:G36" si="9">E34*F34</f>
        <v>0</v>
      </c>
    </row>
    <row r="35" spans="1:8" s="5" customFormat="1" ht="42.75">
      <c r="A35" s="13">
        <f t="shared" ref="A35:A36" si="10">A34+1</f>
        <v>25</v>
      </c>
      <c r="B35" s="13" t="s">
        <v>45</v>
      </c>
      <c r="C35" s="15" t="s">
        <v>42</v>
      </c>
      <c r="D35" s="9" t="s">
        <v>14</v>
      </c>
      <c r="E35" s="9">
        <v>182</v>
      </c>
      <c r="F35" s="24">
        <v>0</v>
      </c>
      <c r="G35" s="25">
        <f t="shared" si="9"/>
        <v>0</v>
      </c>
    </row>
    <row r="36" spans="1:8" s="5" customFormat="1" ht="28.5">
      <c r="A36" s="13">
        <f t="shared" si="10"/>
        <v>26</v>
      </c>
      <c r="B36" s="13" t="s">
        <v>44</v>
      </c>
      <c r="C36" s="15" t="s">
        <v>43</v>
      </c>
      <c r="D36" s="9" t="s">
        <v>14</v>
      </c>
      <c r="E36" s="9">
        <v>560</v>
      </c>
      <c r="F36" s="24">
        <v>0</v>
      </c>
      <c r="G36" s="25">
        <f t="shared" si="9"/>
        <v>0</v>
      </c>
    </row>
    <row r="37" spans="1:8" s="2" customFormat="1">
      <c r="A37" s="39" t="s">
        <v>8</v>
      </c>
      <c r="B37" s="42" t="s">
        <v>8</v>
      </c>
      <c r="C37" s="39" t="s">
        <v>23</v>
      </c>
      <c r="D37" s="39" t="s">
        <v>8</v>
      </c>
      <c r="E37" s="41" t="s">
        <v>8</v>
      </c>
      <c r="F37" s="40" t="s">
        <v>8</v>
      </c>
      <c r="G37" s="39" t="s">
        <v>8</v>
      </c>
    </row>
    <row r="38" spans="1:8">
      <c r="A38" s="10">
        <f>A36+1</f>
        <v>27</v>
      </c>
      <c r="B38" s="10" t="s">
        <v>10</v>
      </c>
      <c r="C38" s="12" t="s">
        <v>48</v>
      </c>
      <c r="D38" s="27" t="s">
        <v>11</v>
      </c>
      <c r="E38" s="27">
        <v>0.65</v>
      </c>
      <c r="F38" s="20">
        <v>0</v>
      </c>
      <c r="G38" s="25">
        <f>E38*F38</f>
        <v>0</v>
      </c>
      <c r="H38" s="3"/>
    </row>
    <row r="39" spans="1:8">
      <c r="A39" s="6"/>
      <c r="B39" s="33"/>
      <c r="C39" s="6"/>
      <c r="D39" s="6"/>
      <c r="E39" s="33"/>
      <c r="F39" s="26" t="s">
        <v>29</v>
      </c>
      <c r="G39" s="29">
        <f>SUM(G8:G38)</f>
        <v>0</v>
      </c>
    </row>
    <row r="40" spans="1:8">
      <c r="A40" s="6"/>
      <c r="B40" s="33"/>
      <c r="C40" s="6"/>
      <c r="D40" s="6"/>
      <c r="E40" s="33"/>
      <c r="F40" s="26" t="s">
        <v>30</v>
      </c>
      <c r="G40" s="29">
        <f>G39*0.23</f>
        <v>0</v>
      </c>
    </row>
    <row r="41" spans="1:8">
      <c r="A41" s="6"/>
      <c r="B41" s="33"/>
      <c r="C41" s="6"/>
      <c r="D41" s="6"/>
      <c r="E41" s="33"/>
      <c r="F41" s="26" t="s">
        <v>31</v>
      </c>
      <c r="G41" s="29">
        <f>G39+G40</f>
        <v>0</v>
      </c>
    </row>
    <row r="42" spans="1:8">
      <c r="A42" s="6"/>
      <c r="B42" s="33"/>
      <c r="C42" s="6"/>
      <c r="D42" s="6"/>
      <c r="E42" s="33"/>
      <c r="F42" s="72"/>
      <c r="G42" s="73"/>
    </row>
    <row r="43" spans="1:8" ht="15.75">
      <c r="A43" s="6"/>
      <c r="B43" s="33"/>
      <c r="C43" s="67"/>
      <c r="D43" s="68"/>
      <c r="E43" s="68" t="s">
        <v>69</v>
      </c>
      <c r="F43" s="68"/>
      <c r="G43" s="68"/>
    </row>
    <row r="44" spans="1:8" ht="15.75">
      <c r="A44" s="6"/>
      <c r="B44" s="33"/>
      <c r="C44" s="69" t="s">
        <v>70</v>
      </c>
      <c r="D44" s="69"/>
      <c r="E44" s="70" t="s">
        <v>71</v>
      </c>
      <c r="F44" s="71"/>
      <c r="G44" s="71"/>
    </row>
    <row r="45" spans="1:8" ht="15.75">
      <c r="A45" s="6"/>
      <c r="B45" s="33"/>
      <c r="C45" s="69"/>
      <c r="D45" s="69"/>
      <c r="E45" s="71" t="s">
        <v>72</v>
      </c>
      <c r="F45" s="71"/>
      <c r="G45" s="71"/>
    </row>
    <row r="46" spans="1:8" ht="15.75">
      <c r="A46" s="6"/>
      <c r="B46" s="33"/>
      <c r="C46" s="67"/>
      <c r="D46" s="68"/>
      <c r="E46" s="68"/>
      <c r="F46" s="68"/>
      <c r="G46" s="68"/>
      <c r="H46" s="68"/>
    </row>
    <row r="47" spans="1:8" ht="15.75">
      <c r="A47" s="6"/>
      <c r="H47" s="68"/>
    </row>
    <row r="48" spans="1:8" ht="15.75">
      <c r="A48" s="6"/>
      <c r="H48" s="71"/>
    </row>
    <row r="49" spans="1:8" ht="15.75">
      <c r="A49" s="6"/>
      <c r="H49" s="71"/>
    </row>
    <row r="50" spans="1:8">
      <c r="A50" s="6"/>
      <c r="B50" s="33"/>
      <c r="C50" s="6"/>
      <c r="D50" s="6"/>
      <c r="E50" s="33"/>
      <c r="F50" s="36"/>
      <c r="G50" s="6"/>
    </row>
    <row r="51" spans="1:8">
      <c r="A51" s="6"/>
      <c r="B51" s="33"/>
      <c r="C51" s="6"/>
      <c r="D51" s="6"/>
      <c r="E51" s="33"/>
      <c r="F51" s="36"/>
      <c r="G51" s="6"/>
    </row>
    <row r="52" spans="1:8">
      <c r="A52" s="6"/>
      <c r="B52" s="33"/>
      <c r="C52" s="6"/>
      <c r="D52" s="6"/>
      <c r="E52" s="33"/>
      <c r="F52" s="36"/>
      <c r="G52" s="6"/>
    </row>
    <row r="53" spans="1:8">
      <c r="A53" s="6"/>
      <c r="B53" s="33"/>
      <c r="C53" s="6"/>
      <c r="D53" s="6"/>
      <c r="E53" s="33"/>
      <c r="F53" s="36"/>
      <c r="G53" s="6"/>
    </row>
    <row r="54" spans="1:8">
      <c r="A54" s="6"/>
      <c r="B54" s="33"/>
      <c r="C54" s="6"/>
      <c r="D54" s="6"/>
      <c r="E54" s="33"/>
      <c r="F54" s="36"/>
      <c r="G54" s="6"/>
    </row>
    <row r="55" spans="1:8">
      <c r="A55" s="6"/>
      <c r="B55" s="33"/>
      <c r="C55" s="6"/>
      <c r="D55" s="6"/>
      <c r="E55" s="33"/>
      <c r="F55" s="36"/>
      <c r="G55" s="6"/>
    </row>
    <row r="56" spans="1:8">
      <c r="A56" s="6"/>
      <c r="B56" s="33"/>
      <c r="C56" s="6"/>
      <c r="D56" s="6"/>
      <c r="E56" s="33"/>
      <c r="F56" s="36"/>
      <c r="G56" s="6"/>
    </row>
    <row r="57" spans="1:8">
      <c r="A57" s="6"/>
      <c r="B57" s="33"/>
      <c r="C57" s="6"/>
      <c r="D57" s="6"/>
      <c r="E57" s="33"/>
      <c r="F57" s="36"/>
      <c r="G57" s="6"/>
    </row>
    <row r="58" spans="1:8">
      <c r="A58" s="6"/>
      <c r="B58" s="33"/>
      <c r="C58" s="6"/>
      <c r="D58" s="6"/>
      <c r="E58" s="33"/>
      <c r="F58" s="36"/>
      <c r="G58" s="6"/>
    </row>
    <row r="59" spans="1:8">
      <c r="A59" s="6"/>
      <c r="B59" s="33"/>
      <c r="C59" s="6"/>
      <c r="D59" s="6"/>
      <c r="E59" s="33"/>
      <c r="F59" s="36"/>
      <c r="G59" s="6"/>
    </row>
    <row r="60" spans="1:8">
      <c r="A60" s="6"/>
      <c r="B60" s="33"/>
      <c r="C60" s="6"/>
      <c r="D60" s="6"/>
      <c r="E60" s="33"/>
      <c r="F60" s="36"/>
      <c r="G60" s="6"/>
    </row>
    <row r="61" spans="1:8">
      <c r="A61" s="6"/>
      <c r="B61" s="33"/>
      <c r="C61" s="6"/>
      <c r="D61" s="6"/>
      <c r="E61" s="33"/>
      <c r="F61" s="36"/>
      <c r="G61" s="6"/>
    </row>
    <row r="62" spans="1:8">
      <c r="A62" s="6"/>
      <c r="B62" s="33"/>
      <c r="C62" s="6"/>
      <c r="D62" s="6"/>
      <c r="E62" s="33"/>
      <c r="F62" s="36"/>
      <c r="G62" s="6"/>
    </row>
    <row r="63" spans="1:8">
      <c r="A63" s="6"/>
      <c r="B63" s="33"/>
      <c r="C63" s="6"/>
      <c r="D63" s="6"/>
      <c r="E63" s="33"/>
      <c r="F63" s="36"/>
      <c r="G63" s="6"/>
    </row>
    <row r="64" spans="1:8">
      <c r="A64" s="6"/>
      <c r="B64" s="33"/>
      <c r="C64" s="6"/>
      <c r="D64" s="6"/>
      <c r="E64" s="33"/>
      <c r="F64" s="36"/>
      <c r="G64" s="6"/>
    </row>
    <row r="65" spans="1:7">
      <c r="A65" s="6"/>
      <c r="B65" s="33"/>
      <c r="C65" s="6"/>
      <c r="D65" s="6"/>
      <c r="E65" s="33"/>
      <c r="F65" s="36"/>
      <c r="G65" s="6"/>
    </row>
    <row r="66" spans="1:7">
      <c r="A66" s="6"/>
      <c r="B66" s="33"/>
      <c r="C66" s="6"/>
      <c r="D66" s="6"/>
      <c r="E66" s="33"/>
      <c r="F66" s="36"/>
      <c r="G66" s="6"/>
    </row>
    <row r="67" spans="1:7">
      <c r="A67" s="6"/>
      <c r="B67" s="33"/>
      <c r="C67" s="6"/>
      <c r="D67" s="6"/>
      <c r="E67" s="33"/>
      <c r="F67" s="36"/>
      <c r="G67" s="6"/>
    </row>
    <row r="68" spans="1:7">
      <c r="A68" s="6"/>
      <c r="B68" s="33"/>
      <c r="C68" s="6"/>
      <c r="D68" s="6"/>
      <c r="E68" s="33"/>
      <c r="F68" s="36"/>
      <c r="G68" s="6"/>
    </row>
    <row r="69" spans="1:7">
      <c r="A69" s="6"/>
      <c r="B69" s="33"/>
      <c r="C69" s="6"/>
      <c r="D69" s="6"/>
      <c r="E69" s="33"/>
      <c r="F69" s="36"/>
      <c r="G69" s="6"/>
    </row>
    <row r="70" spans="1:7">
      <c r="A70" s="6"/>
      <c r="B70" s="33"/>
      <c r="C70" s="6"/>
      <c r="D70" s="6"/>
      <c r="E70" s="33"/>
      <c r="F70" s="36"/>
      <c r="G70" s="6"/>
    </row>
    <row r="71" spans="1:7">
      <c r="A71" s="6"/>
      <c r="B71" s="33"/>
      <c r="C71" s="6"/>
      <c r="D71" s="6"/>
      <c r="E71" s="33"/>
      <c r="F71" s="36"/>
      <c r="G71" s="6"/>
    </row>
    <row r="72" spans="1:7">
      <c r="A72" s="6"/>
      <c r="B72" s="33"/>
      <c r="C72" s="6"/>
      <c r="D72" s="6"/>
      <c r="E72" s="33"/>
      <c r="F72" s="36"/>
      <c r="G72" s="6"/>
    </row>
    <row r="73" spans="1:7">
      <c r="A73" s="6"/>
      <c r="B73" s="33"/>
      <c r="C73" s="6"/>
      <c r="D73" s="6"/>
      <c r="E73" s="33"/>
      <c r="F73" s="36"/>
      <c r="G73" s="6"/>
    </row>
    <row r="74" spans="1:7">
      <c r="A74" s="6"/>
      <c r="B74" s="33"/>
      <c r="C74" s="6"/>
      <c r="D74" s="6"/>
      <c r="E74" s="33"/>
      <c r="F74" s="36"/>
      <c r="G74" s="6"/>
    </row>
    <row r="75" spans="1:7">
      <c r="A75" s="6"/>
      <c r="B75" s="33"/>
      <c r="C75" s="6"/>
      <c r="D75" s="6"/>
      <c r="E75" s="33"/>
      <c r="F75" s="36"/>
      <c r="G75" s="6"/>
    </row>
    <row r="76" spans="1:7">
      <c r="A76" s="6"/>
      <c r="B76" s="33"/>
      <c r="C76" s="6"/>
      <c r="D76" s="6"/>
      <c r="E76" s="33"/>
      <c r="F76" s="36"/>
      <c r="G76" s="6"/>
    </row>
    <row r="77" spans="1:7">
      <c r="A77" s="6"/>
      <c r="B77" s="33"/>
      <c r="C77" s="6"/>
      <c r="D77" s="6"/>
      <c r="E77" s="33"/>
      <c r="F77" s="36"/>
      <c r="G77" s="6"/>
    </row>
    <row r="78" spans="1:7">
      <c r="A78" s="6"/>
      <c r="B78" s="33"/>
      <c r="C78" s="6"/>
      <c r="D78" s="6"/>
      <c r="E78" s="33"/>
      <c r="F78" s="36"/>
      <c r="G78" s="6"/>
    </row>
    <row r="79" spans="1:7">
      <c r="A79" s="6"/>
      <c r="B79" s="33"/>
      <c r="C79" s="6"/>
      <c r="D79" s="6"/>
      <c r="E79" s="33"/>
      <c r="F79" s="36"/>
      <c r="G79" s="6"/>
    </row>
    <row r="80" spans="1:7">
      <c r="A80" s="6"/>
      <c r="B80" s="33"/>
      <c r="C80" s="6"/>
      <c r="D80" s="6"/>
      <c r="E80" s="33"/>
      <c r="F80" s="36"/>
      <c r="G80" s="6"/>
    </row>
    <row r="81" spans="1:7">
      <c r="A81" s="6"/>
      <c r="B81" s="33"/>
      <c r="C81" s="6"/>
      <c r="D81" s="6"/>
      <c r="E81" s="33"/>
      <c r="F81" s="36"/>
      <c r="G81" s="6"/>
    </row>
    <row r="82" spans="1:7">
      <c r="A82" s="6"/>
      <c r="B82" s="33"/>
      <c r="C82" s="6"/>
      <c r="D82" s="6"/>
      <c r="E82" s="33"/>
      <c r="F82" s="36"/>
      <c r="G82" s="6"/>
    </row>
    <row r="83" spans="1:7">
      <c r="A83" s="6"/>
      <c r="B83" s="33"/>
      <c r="C83" s="6"/>
      <c r="D83" s="6"/>
      <c r="E83" s="33"/>
      <c r="F83" s="36"/>
      <c r="G83" s="6"/>
    </row>
    <row r="84" spans="1:7">
      <c r="A84" s="6"/>
      <c r="B84" s="33"/>
      <c r="C84" s="6"/>
      <c r="D84" s="6"/>
      <c r="E84" s="33"/>
      <c r="F84" s="36"/>
      <c r="G84" s="6"/>
    </row>
    <row r="85" spans="1:7">
      <c r="A85" s="6"/>
      <c r="B85" s="33"/>
      <c r="C85" s="6"/>
      <c r="D85" s="6"/>
      <c r="E85" s="33"/>
      <c r="F85" s="36"/>
      <c r="G85" s="6"/>
    </row>
    <row r="86" spans="1:7">
      <c r="A86" s="6"/>
      <c r="B86" s="33"/>
      <c r="C86" s="6"/>
      <c r="D86" s="6"/>
      <c r="E86" s="33"/>
      <c r="F86" s="36"/>
      <c r="G86" s="6"/>
    </row>
    <row r="87" spans="1:7">
      <c r="A87" s="6"/>
      <c r="B87" s="33"/>
      <c r="C87" s="6"/>
      <c r="D87" s="6"/>
      <c r="E87" s="33"/>
      <c r="F87" s="36"/>
      <c r="G87" s="6"/>
    </row>
    <row r="88" spans="1:7">
      <c r="A88" s="6"/>
      <c r="B88" s="33"/>
      <c r="C88" s="6"/>
      <c r="D88" s="6"/>
      <c r="E88" s="33"/>
      <c r="F88" s="36"/>
      <c r="G88" s="6"/>
    </row>
    <row r="89" spans="1:7">
      <c r="A89" s="6"/>
      <c r="B89" s="33"/>
      <c r="C89" s="6"/>
      <c r="D89" s="6"/>
      <c r="E89" s="33"/>
      <c r="F89" s="36"/>
      <c r="G89" s="6"/>
    </row>
    <row r="90" spans="1:7">
      <c r="A90" s="6"/>
      <c r="B90" s="33"/>
      <c r="C90" s="6"/>
      <c r="D90" s="6"/>
      <c r="E90" s="33"/>
      <c r="F90" s="36"/>
      <c r="G90" s="6"/>
    </row>
    <row r="91" spans="1:7">
      <c r="A91" s="6"/>
      <c r="B91" s="33"/>
      <c r="C91" s="6"/>
      <c r="D91" s="6"/>
      <c r="E91" s="33"/>
      <c r="F91" s="36"/>
      <c r="G91" s="6"/>
    </row>
    <row r="92" spans="1:7">
      <c r="A92" s="6"/>
      <c r="B92" s="33"/>
      <c r="C92" s="6"/>
      <c r="D92" s="6"/>
      <c r="E92" s="33"/>
      <c r="F92" s="36"/>
      <c r="G92" s="6"/>
    </row>
    <row r="93" spans="1:7">
      <c r="A93" s="6"/>
      <c r="B93" s="33"/>
      <c r="C93" s="6"/>
      <c r="D93" s="6"/>
      <c r="E93" s="33"/>
      <c r="F93" s="36"/>
      <c r="G93" s="6"/>
    </row>
    <row r="94" spans="1:7">
      <c r="A94" s="6"/>
      <c r="B94" s="33"/>
      <c r="C94" s="6"/>
      <c r="D94" s="6"/>
      <c r="E94" s="33"/>
      <c r="F94" s="36"/>
      <c r="G94" s="6"/>
    </row>
    <row r="95" spans="1:7">
      <c r="A95" s="6"/>
      <c r="B95" s="33"/>
      <c r="C95" s="6"/>
      <c r="D95" s="6"/>
      <c r="E95" s="33"/>
      <c r="F95" s="36"/>
      <c r="G95" s="6"/>
    </row>
    <row r="96" spans="1:7">
      <c r="A96" s="6"/>
      <c r="B96" s="33"/>
      <c r="C96" s="6"/>
      <c r="D96" s="6"/>
      <c r="E96" s="33"/>
      <c r="F96" s="36"/>
      <c r="G96" s="6"/>
    </row>
    <row r="97" spans="1:7">
      <c r="A97" s="6"/>
      <c r="B97" s="33"/>
      <c r="C97" s="6"/>
      <c r="D97" s="6"/>
      <c r="E97" s="33"/>
      <c r="F97" s="36"/>
      <c r="G97" s="6"/>
    </row>
    <row r="98" spans="1:7">
      <c r="A98" s="6"/>
      <c r="B98" s="33"/>
      <c r="C98" s="6"/>
      <c r="D98" s="6"/>
      <c r="E98" s="33"/>
      <c r="F98" s="36"/>
      <c r="G98" s="6"/>
    </row>
    <row r="99" spans="1:7">
      <c r="A99" s="6"/>
      <c r="B99" s="33"/>
      <c r="C99" s="6"/>
      <c r="D99" s="6"/>
      <c r="E99" s="33"/>
      <c r="F99" s="36"/>
      <c r="G99" s="6"/>
    </row>
    <row r="100" spans="1:7">
      <c r="A100" s="6"/>
      <c r="B100" s="33"/>
      <c r="C100" s="6"/>
      <c r="D100" s="6"/>
      <c r="E100" s="33"/>
      <c r="F100" s="36"/>
      <c r="G100" s="6"/>
    </row>
    <row r="101" spans="1:7">
      <c r="A101" s="6"/>
      <c r="B101" s="33"/>
      <c r="C101" s="6"/>
      <c r="D101" s="6"/>
      <c r="E101" s="33"/>
      <c r="F101" s="36"/>
      <c r="G101" s="6"/>
    </row>
    <row r="102" spans="1:7">
      <c r="A102" s="6"/>
      <c r="B102" s="33"/>
      <c r="C102" s="6"/>
      <c r="D102" s="6"/>
      <c r="E102" s="33"/>
      <c r="F102" s="36"/>
      <c r="G102" s="6"/>
    </row>
    <row r="103" spans="1:7">
      <c r="A103" s="6"/>
      <c r="B103" s="33"/>
      <c r="C103" s="6"/>
      <c r="D103" s="6"/>
      <c r="E103" s="33"/>
      <c r="F103" s="36"/>
      <c r="G103" s="6"/>
    </row>
    <row r="104" spans="1:7">
      <c r="A104" s="6"/>
      <c r="B104" s="33"/>
      <c r="C104" s="6"/>
      <c r="D104" s="6"/>
      <c r="E104" s="33"/>
      <c r="F104" s="36"/>
      <c r="G104" s="6"/>
    </row>
    <row r="105" spans="1:7">
      <c r="A105" s="6"/>
      <c r="B105" s="33"/>
      <c r="C105" s="6"/>
      <c r="D105" s="6"/>
      <c r="E105" s="33"/>
      <c r="F105" s="36"/>
      <c r="G105" s="6"/>
    </row>
    <row r="106" spans="1:7">
      <c r="A106" s="6"/>
      <c r="B106" s="33"/>
      <c r="C106" s="6"/>
      <c r="D106" s="6"/>
      <c r="E106" s="33"/>
      <c r="F106" s="36"/>
      <c r="G106" s="6"/>
    </row>
    <row r="107" spans="1:7">
      <c r="A107" s="6"/>
      <c r="B107" s="33"/>
      <c r="C107" s="6"/>
      <c r="D107" s="6"/>
      <c r="E107" s="33"/>
      <c r="F107" s="36"/>
      <c r="G107" s="6"/>
    </row>
    <row r="108" spans="1:7">
      <c r="A108" s="6"/>
      <c r="B108" s="33"/>
      <c r="C108" s="6"/>
      <c r="D108" s="6"/>
      <c r="E108" s="33"/>
      <c r="F108" s="36"/>
      <c r="G108" s="6"/>
    </row>
    <row r="109" spans="1:7">
      <c r="A109" s="6"/>
      <c r="B109" s="33"/>
      <c r="C109" s="6"/>
      <c r="D109" s="6"/>
      <c r="E109" s="33"/>
      <c r="F109" s="36"/>
      <c r="G109" s="6"/>
    </row>
    <row r="110" spans="1:7">
      <c r="A110" s="6"/>
      <c r="B110" s="33"/>
      <c r="C110" s="6"/>
      <c r="D110" s="6"/>
      <c r="E110" s="33"/>
      <c r="F110" s="36"/>
      <c r="G110" s="6"/>
    </row>
    <row r="111" spans="1:7">
      <c r="A111" s="6"/>
      <c r="B111" s="33"/>
      <c r="C111" s="6"/>
      <c r="D111" s="6"/>
      <c r="E111" s="33"/>
      <c r="F111" s="36"/>
      <c r="G111" s="6"/>
    </row>
    <row r="112" spans="1:7">
      <c r="A112" s="6"/>
      <c r="B112" s="33"/>
      <c r="C112" s="6"/>
      <c r="D112" s="6"/>
      <c r="E112" s="33"/>
      <c r="F112" s="36"/>
      <c r="G112" s="6"/>
    </row>
    <row r="113" spans="1:7">
      <c r="A113" s="6"/>
      <c r="B113" s="33"/>
      <c r="C113" s="6"/>
      <c r="D113" s="6"/>
      <c r="E113" s="33"/>
      <c r="F113" s="36"/>
      <c r="G113" s="6"/>
    </row>
    <row r="114" spans="1:7">
      <c r="A114" s="6"/>
      <c r="B114" s="33"/>
      <c r="C114" s="6"/>
      <c r="D114" s="6"/>
      <c r="E114" s="33"/>
      <c r="F114" s="36"/>
      <c r="G114" s="6"/>
    </row>
    <row r="115" spans="1:7">
      <c r="A115" s="6"/>
      <c r="B115" s="33"/>
      <c r="C115" s="6"/>
      <c r="D115" s="6"/>
      <c r="E115" s="33"/>
      <c r="F115" s="36"/>
      <c r="G115" s="6"/>
    </row>
    <row r="116" spans="1:7">
      <c r="A116" s="6"/>
      <c r="B116" s="33"/>
      <c r="C116" s="6"/>
      <c r="D116" s="6"/>
      <c r="E116" s="33"/>
      <c r="F116" s="36"/>
      <c r="G116" s="6"/>
    </row>
    <row r="117" spans="1:7">
      <c r="A117" s="6"/>
      <c r="B117" s="33"/>
      <c r="C117" s="6"/>
      <c r="D117" s="6"/>
      <c r="E117" s="33"/>
      <c r="F117" s="36"/>
      <c r="G117" s="6"/>
    </row>
    <row r="118" spans="1:7">
      <c r="A118" s="6"/>
      <c r="B118" s="33"/>
      <c r="C118" s="6"/>
      <c r="D118" s="6"/>
      <c r="E118" s="33"/>
      <c r="F118" s="36"/>
      <c r="G118" s="6"/>
    </row>
    <row r="119" spans="1:7">
      <c r="A119" s="6"/>
      <c r="B119" s="33"/>
      <c r="C119" s="6"/>
      <c r="D119" s="6"/>
      <c r="E119" s="33"/>
      <c r="F119" s="36"/>
      <c r="G119" s="6"/>
    </row>
    <row r="120" spans="1:7">
      <c r="A120" s="6"/>
      <c r="B120" s="33"/>
      <c r="C120" s="6"/>
      <c r="D120" s="6"/>
      <c r="E120" s="33"/>
      <c r="F120" s="36"/>
      <c r="G120" s="6"/>
    </row>
    <row r="121" spans="1:7">
      <c r="A121" s="6"/>
      <c r="B121" s="33"/>
      <c r="C121" s="6"/>
      <c r="D121" s="6"/>
      <c r="E121" s="33"/>
      <c r="F121" s="36"/>
      <c r="G121" s="6"/>
    </row>
    <row r="122" spans="1:7">
      <c r="A122" s="6"/>
      <c r="B122" s="33"/>
      <c r="C122" s="6"/>
      <c r="D122" s="6"/>
      <c r="E122" s="33"/>
      <c r="F122" s="36"/>
      <c r="G122" s="6"/>
    </row>
    <row r="123" spans="1:7">
      <c r="A123" s="6"/>
      <c r="B123" s="33"/>
      <c r="C123" s="6"/>
      <c r="D123" s="6"/>
      <c r="E123" s="33"/>
      <c r="F123" s="36"/>
      <c r="G123" s="6"/>
    </row>
    <row r="124" spans="1:7">
      <c r="A124" s="6"/>
      <c r="B124" s="33"/>
      <c r="C124" s="6"/>
      <c r="D124" s="6"/>
      <c r="E124" s="33"/>
      <c r="F124" s="36"/>
      <c r="G124" s="6"/>
    </row>
    <row r="125" spans="1:7">
      <c r="A125" s="6"/>
      <c r="B125" s="33"/>
      <c r="C125" s="6"/>
      <c r="D125" s="6"/>
      <c r="E125" s="33"/>
      <c r="F125" s="36"/>
      <c r="G125" s="6"/>
    </row>
    <row r="126" spans="1:7">
      <c r="A126" s="6"/>
      <c r="B126" s="33"/>
      <c r="C126" s="6"/>
      <c r="D126" s="6"/>
      <c r="E126" s="33"/>
      <c r="F126" s="36"/>
      <c r="G126" s="6"/>
    </row>
    <row r="127" spans="1:7">
      <c r="A127" s="6"/>
      <c r="B127" s="33"/>
      <c r="C127" s="6"/>
      <c r="D127" s="6"/>
      <c r="E127" s="33"/>
      <c r="F127" s="36"/>
      <c r="G127" s="6"/>
    </row>
    <row r="128" spans="1:7">
      <c r="A128" s="6"/>
      <c r="B128" s="33"/>
      <c r="C128" s="6"/>
      <c r="D128" s="6"/>
      <c r="E128" s="33"/>
      <c r="F128" s="36"/>
      <c r="G128" s="6"/>
    </row>
    <row r="129" spans="1:7">
      <c r="A129" s="6"/>
      <c r="B129" s="33"/>
      <c r="C129" s="6"/>
      <c r="D129" s="6"/>
      <c r="E129" s="33"/>
      <c r="F129" s="36"/>
      <c r="G129" s="6"/>
    </row>
    <row r="130" spans="1:7">
      <c r="A130" s="6"/>
      <c r="B130" s="33"/>
      <c r="C130" s="6"/>
      <c r="D130" s="6"/>
      <c r="E130" s="33"/>
      <c r="F130" s="36"/>
      <c r="G130" s="6"/>
    </row>
    <row r="131" spans="1:7">
      <c r="A131" s="6"/>
      <c r="B131" s="33"/>
      <c r="C131" s="6"/>
      <c r="D131" s="6"/>
      <c r="E131" s="33"/>
      <c r="F131" s="36"/>
      <c r="G131" s="6"/>
    </row>
    <row r="132" spans="1:7">
      <c r="A132" s="6"/>
      <c r="B132" s="33"/>
      <c r="C132" s="6"/>
      <c r="D132" s="6"/>
      <c r="E132" s="33"/>
      <c r="F132" s="36"/>
      <c r="G132" s="6"/>
    </row>
    <row r="133" spans="1:7">
      <c r="A133" s="6"/>
      <c r="B133" s="33"/>
      <c r="C133" s="6"/>
      <c r="D133" s="6"/>
      <c r="E133" s="33"/>
      <c r="F133" s="36"/>
      <c r="G133" s="6"/>
    </row>
    <row r="134" spans="1:7">
      <c r="A134" s="6"/>
      <c r="B134" s="33"/>
      <c r="C134" s="6"/>
      <c r="D134" s="6"/>
      <c r="E134" s="33"/>
      <c r="F134" s="36"/>
      <c r="G134" s="6"/>
    </row>
    <row r="135" spans="1:7">
      <c r="A135" s="6"/>
      <c r="B135" s="33"/>
      <c r="C135" s="6"/>
      <c r="D135" s="6"/>
      <c r="E135" s="33"/>
      <c r="F135" s="36"/>
      <c r="G135" s="6"/>
    </row>
    <row r="136" spans="1:7">
      <c r="A136" s="6"/>
      <c r="B136" s="33"/>
      <c r="C136" s="6"/>
      <c r="D136" s="6"/>
      <c r="E136" s="33"/>
      <c r="F136" s="36"/>
      <c r="G136" s="6"/>
    </row>
    <row r="137" spans="1:7">
      <c r="A137" s="6"/>
      <c r="B137" s="33"/>
      <c r="C137" s="6"/>
      <c r="D137" s="6"/>
      <c r="E137" s="33"/>
      <c r="F137" s="36"/>
      <c r="G137" s="6"/>
    </row>
    <row r="138" spans="1:7">
      <c r="A138" s="6"/>
      <c r="B138" s="33"/>
      <c r="C138" s="6"/>
      <c r="D138" s="6"/>
      <c r="E138" s="33"/>
      <c r="F138" s="36"/>
      <c r="G138" s="6"/>
    </row>
    <row r="139" spans="1:7">
      <c r="A139" s="6"/>
      <c r="B139" s="33"/>
      <c r="C139" s="6"/>
      <c r="D139" s="6"/>
      <c r="E139" s="33"/>
      <c r="F139" s="36"/>
      <c r="G139" s="6"/>
    </row>
    <row r="140" spans="1:7">
      <c r="A140" s="6"/>
      <c r="B140" s="33"/>
      <c r="C140" s="6"/>
      <c r="D140" s="6"/>
      <c r="E140" s="33"/>
      <c r="F140" s="36"/>
      <c r="G140" s="6"/>
    </row>
    <row r="141" spans="1:7">
      <c r="A141" s="6"/>
      <c r="B141" s="33"/>
      <c r="C141" s="6"/>
      <c r="D141" s="6"/>
      <c r="E141" s="33"/>
      <c r="F141" s="36"/>
      <c r="G141" s="6"/>
    </row>
    <row r="142" spans="1:7">
      <c r="A142" s="6"/>
      <c r="B142" s="33"/>
      <c r="C142" s="6"/>
      <c r="D142" s="6"/>
      <c r="E142" s="33"/>
      <c r="F142" s="36"/>
      <c r="G142" s="6"/>
    </row>
    <row r="143" spans="1:7">
      <c r="A143" s="6"/>
      <c r="B143" s="33"/>
      <c r="C143" s="6"/>
      <c r="D143" s="6"/>
      <c r="E143" s="33"/>
      <c r="F143" s="36"/>
      <c r="G143" s="6"/>
    </row>
    <row r="144" spans="1:7">
      <c r="A144" s="6"/>
      <c r="B144" s="33"/>
      <c r="C144" s="6"/>
      <c r="D144" s="6"/>
      <c r="E144" s="33"/>
      <c r="F144" s="36"/>
      <c r="G144" s="6"/>
    </row>
    <row r="145" spans="1:7">
      <c r="A145" s="6"/>
      <c r="B145" s="33"/>
      <c r="C145" s="6"/>
      <c r="D145" s="6"/>
      <c r="E145" s="33"/>
      <c r="F145" s="36"/>
      <c r="G145" s="6"/>
    </row>
    <row r="146" spans="1:7">
      <c r="A146" s="6"/>
      <c r="B146" s="33"/>
      <c r="C146" s="6"/>
      <c r="D146" s="6"/>
      <c r="E146" s="33"/>
      <c r="F146" s="36"/>
      <c r="G146" s="6"/>
    </row>
    <row r="147" spans="1:7">
      <c r="A147" s="6"/>
      <c r="B147" s="33"/>
      <c r="C147" s="6"/>
      <c r="D147" s="6"/>
      <c r="E147" s="33"/>
      <c r="F147" s="36"/>
      <c r="G147" s="6"/>
    </row>
    <row r="148" spans="1:7">
      <c r="A148" s="6"/>
      <c r="B148" s="33"/>
      <c r="C148" s="6"/>
      <c r="D148" s="6"/>
      <c r="E148" s="33"/>
      <c r="F148" s="36"/>
      <c r="G148" s="6"/>
    </row>
    <row r="149" spans="1:7">
      <c r="A149" s="6"/>
      <c r="B149" s="33"/>
      <c r="C149" s="6"/>
      <c r="D149" s="6"/>
      <c r="E149" s="33"/>
      <c r="F149" s="36"/>
      <c r="G149" s="6"/>
    </row>
    <row r="150" spans="1:7">
      <c r="A150" s="6"/>
      <c r="B150" s="33"/>
      <c r="C150" s="6"/>
      <c r="D150" s="6"/>
      <c r="E150" s="33"/>
      <c r="F150" s="36"/>
      <c r="G150" s="6"/>
    </row>
    <row r="151" spans="1:7">
      <c r="A151" s="6"/>
      <c r="B151" s="33"/>
      <c r="C151" s="6"/>
      <c r="D151" s="6"/>
      <c r="E151" s="33"/>
      <c r="F151" s="36"/>
      <c r="G151" s="6"/>
    </row>
    <row r="152" spans="1:7">
      <c r="A152" s="6"/>
      <c r="B152" s="33"/>
      <c r="C152" s="6"/>
      <c r="D152" s="6"/>
      <c r="E152" s="33"/>
      <c r="F152" s="36"/>
      <c r="G152" s="6"/>
    </row>
    <row r="153" spans="1:7">
      <c r="A153" s="6"/>
      <c r="B153" s="33"/>
      <c r="C153" s="6"/>
      <c r="D153" s="6"/>
      <c r="E153" s="33"/>
      <c r="F153" s="36"/>
      <c r="G153" s="6"/>
    </row>
    <row r="154" spans="1:7">
      <c r="A154" s="6"/>
      <c r="B154" s="33"/>
      <c r="C154" s="6"/>
      <c r="D154" s="6"/>
      <c r="E154" s="33"/>
      <c r="F154" s="36"/>
      <c r="G154" s="6"/>
    </row>
    <row r="155" spans="1:7">
      <c r="A155" s="6"/>
      <c r="B155" s="33"/>
      <c r="C155" s="6"/>
      <c r="D155" s="6"/>
      <c r="E155" s="33"/>
      <c r="F155" s="36"/>
      <c r="G155" s="6"/>
    </row>
    <row r="156" spans="1:7">
      <c r="A156" s="6"/>
      <c r="B156" s="33"/>
      <c r="C156" s="6"/>
      <c r="D156" s="6"/>
      <c r="E156" s="33"/>
      <c r="F156" s="36"/>
      <c r="G156" s="6"/>
    </row>
    <row r="157" spans="1:7">
      <c r="A157" s="6"/>
      <c r="B157" s="33"/>
      <c r="C157" s="6"/>
      <c r="D157" s="6"/>
      <c r="E157" s="33"/>
      <c r="F157" s="36"/>
      <c r="G157" s="6"/>
    </row>
    <row r="158" spans="1:7">
      <c r="A158" s="6"/>
      <c r="B158" s="33"/>
      <c r="C158" s="6"/>
      <c r="D158" s="6"/>
      <c r="E158" s="33"/>
      <c r="F158" s="36"/>
      <c r="G158" s="6"/>
    </row>
    <row r="159" spans="1:7">
      <c r="A159" s="6"/>
      <c r="B159" s="33"/>
      <c r="C159" s="6"/>
      <c r="D159" s="6"/>
      <c r="E159" s="33"/>
      <c r="F159" s="36"/>
      <c r="G159" s="6"/>
    </row>
    <row r="160" spans="1:7">
      <c r="A160" s="6"/>
      <c r="B160" s="33"/>
      <c r="C160" s="6"/>
      <c r="D160" s="6"/>
      <c r="E160" s="33"/>
      <c r="F160" s="36"/>
      <c r="G160" s="6"/>
    </row>
    <row r="161" spans="1:7">
      <c r="A161" s="6"/>
      <c r="B161" s="33"/>
      <c r="C161" s="6"/>
      <c r="D161" s="6"/>
      <c r="E161" s="33"/>
      <c r="F161" s="36"/>
      <c r="G161" s="6"/>
    </row>
    <row r="162" spans="1:7">
      <c r="A162" s="6"/>
      <c r="B162" s="33"/>
      <c r="C162" s="6"/>
      <c r="D162" s="6"/>
      <c r="E162" s="33"/>
      <c r="F162" s="36"/>
      <c r="G162" s="6"/>
    </row>
    <row r="163" spans="1:7">
      <c r="A163" s="6"/>
      <c r="B163" s="33"/>
      <c r="C163" s="6"/>
      <c r="D163" s="6"/>
      <c r="E163" s="33"/>
      <c r="F163" s="36"/>
      <c r="G163" s="6"/>
    </row>
    <row r="164" spans="1:7">
      <c r="A164" s="6"/>
      <c r="B164" s="33"/>
      <c r="C164" s="6"/>
      <c r="D164" s="6"/>
      <c r="E164" s="33"/>
      <c r="F164" s="36"/>
      <c r="G164" s="6"/>
    </row>
    <row r="165" spans="1:7">
      <c r="A165" s="6"/>
      <c r="B165" s="33"/>
      <c r="C165" s="6"/>
      <c r="D165" s="6"/>
      <c r="E165" s="33"/>
      <c r="F165" s="36"/>
      <c r="G165" s="6"/>
    </row>
    <row r="166" spans="1:7">
      <c r="A166" s="6"/>
      <c r="B166" s="33"/>
      <c r="C166" s="6"/>
      <c r="D166" s="6"/>
      <c r="E166" s="33"/>
      <c r="F166" s="36"/>
      <c r="G166" s="6"/>
    </row>
    <row r="167" spans="1:7">
      <c r="A167" s="6"/>
      <c r="B167" s="33"/>
      <c r="C167" s="6"/>
      <c r="D167" s="6"/>
      <c r="E167" s="33"/>
      <c r="F167" s="36"/>
      <c r="G167" s="6"/>
    </row>
    <row r="168" spans="1:7">
      <c r="A168" s="6"/>
      <c r="B168" s="33"/>
      <c r="C168" s="6"/>
      <c r="D168" s="6"/>
      <c r="E168" s="33"/>
      <c r="F168" s="36"/>
      <c r="G168" s="6"/>
    </row>
    <row r="169" spans="1:7">
      <c r="A169" s="6"/>
      <c r="B169" s="33"/>
      <c r="C169" s="6"/>
      <c r="D169" s="6"/>
      <c r="E169" s="33"/>
      <c r="F169" s="36"/>
      <c r="G169" s="6"/>
    </row>
    <row r="170" spans="1:7">
      <c r="A170" s="6"/>
      <c r="B170" s="33"/>
      <c r="C170" s="6"/>
      <c r="D170" s="6"/>
      <c r="E170" s="33"/>
      <c r="F170" s="36"/>
      <c r="G170" s="6"/>
    </row>
    <row r="171" spans="1:7">
      <c r="A171" s="6"/>
      <c r="B171" s="33"/>
      <c r="C171" s="6"/>
      <c r="D171" s="6"/>
      <c r="E171" s="33"/>
      <c r="F171" s="36"/>
      <c r="G171" s="6"/>
    </row>
    <row r="172" spans="1:7">
      <c r="A172" s="6"/>
      <c r="B172" s="33"/>
      <c r="C172" s="6"/>
      <c r="D172" s="6"/>
      <c r="E172" s="33"/>
      <c r="F172" s="36"/>
      <c r="G172" s="6"/>
    </row>
    <row r="173" spans="1:7">
      <c r="A173" s="6"/>
      <c r="B173" s="33"/>
      <c r="C173" s="6"/>
      <c r="D173" s="6"/>
      <c r="E173" s="33"/>
      <c r="F173" s="36"/>
      <c r="G173" s="6"/>
    </row>
    <row r="174" spans="1:7">
      <c r="A174" s="6"/>
      <c r="B174" s="33"/>
      <c r="C174" s="6"/>
      <c r="D174" s="6"/>
      <c r="E174" s="33"/>
      <c r="F174" s="36"/>
      <c r="G174" s="6"/>
    </row>
    <row r="175" spans="1:7">
      <c r="A175" s="6"/>
      <c r="B175" s="33"/>
      <c r="C175" s="6"/>
      <c r="D175" s="6"/>
      <c r="E175" s="33"/>
      <c r="F175" s="36"/>
      <c r="G175" s="6"/>
    </row>
    <row r="176" spans="1:7">
      <c r="A176" s="6"/>
      <c r="B176" s="33"/>
      <c r="C176" s="6"/>
      <c r="D176" s="6"/>
      <c r="E176" s="33"/>
      <c r="F176" s="36"/>
      <c r="G176" s="6"/>
    </row>
    <row r="177" spans="1:7">
      <c r="A177" s="6"/>
      <c r="B177" s="33"/>
      <c r="C177" s="6"/>
      <c r="D177" s="6"/>
      <c r="E177" s="33"/>
      <c r="F177" s="36"/>
      <c r="G177" s="6"/>
    </row>
    <row r="178" spans="1:7">
      <c r="A178" s="6"/>
      <c r="B178" s="33"/>
      <c r="C178" s="6"/>
      <c r="D178" s="6"/>
      <c r="E178" s="33"/>
      <c r="F178" s="36"/>
      <c r="G178" s="6"/>
    </row>
    <row r="179" spans="1:7">
      <c r="A179" s="6"/>
      <c r="B179" s="33"/>
      <c r="C179" s="6"/>
      <c r="D179" s="6"/>
      <c r="E179" s="33"/>
      <c r="F179" s="36"/>
      <c r="G179" s="6"/>
    </row>
    <row r="180" spans="1:7">
      <c r="A180" s="6"/>
      <c r="B180" s="33"/>
      <c r="C180" s="6"/>
      <c r="D180" s="6"/>
      <c r="E180" s="33"/>
      <c r="F180" s="36"/>
      <c r="G180" s="6"/>
    </row>
    <row r="181" spans="1:7">
      <c r="A181" s="6"/>
      <c r="B181" s="33"/>
      <c r="C181" s="6"/>
      <c r="D181" s="6"/>
      <c r="E181" s="33"/>
      <c r="F181" s="36"/>
      <c r="G181" s="6"/>
    </row>
    <row r="182" spans="1:7">
      <c r="A182" s="6"/>
      <c r="B182" s="33"/>
      <c r="C182" s="6"/>
      <c r="D182" s="6"/>
      <c r="E182" s="33"/>
      <c r="F182" s="36"/>
      <c r="G182" s="6"/>
    </row>
    <row r="183" spans="1:7">
      <c r="A183" s="6"/>
      <c r="B183" s="33"/>
      <c r="C183" s="6"/>
      <c r="D183" s="6"/>
      <c r="E183" s="33"/>
      <c r="F183" s="36"/>
      <c r="G183" s="6"/>
    </row>
    <row r="184" spans="1:7">
      <c r="A184" s="6"/>
      <c r="B184" s="33"/>
      <c r="C184" s="6"/>
      <c r="D184" s="6"/>
      <c r="E184" s="33"/>
      <c r="F184" s="36"/>
      <c r="G184" s="6"/>
    </row>
    <row r="185" spans="1:7">
      <c r="A185" s="6"/>
      <c r="B185" s="33"/>
      <c r="C185" s="6"/>
      <c r="D185" s="6"/>
      <c r="E185" s="33"/>
      <c r="F185" s="36"/>
      <c r="G185" s="6"/>
    </row>
    <row r="186" spans="1:7">
      <c r="A186" s="6"/>
      <c r="B186" s="33"/>
      <c r="C186" s="6"/>
      <c r="D186" s="6"/>
      <c r="E186" s="33"/>
      <c r="F186" s="36"/>
      <c r="G186" s="6"/>
    </row>
    <row r="187" spans="1:7">
      <c r="A187" s="6"/>
      <c r="B187" s="33"/>
      <c r="C187" s="6"/>
      <c r="D187" s="6"/>
      <c r="E187" s="33"/>
      <c r="F187" s="36"/>
      <c r="G187" s="6"/>
    </row>
    <row r="188" spans="1:7">
      <c r="A188" s="6"/>
      <c r="B188" s="33"/>
      <c r="C188" s="6"/>
      <c r="D188" s="6"/>
      <c r="E188" s="33"/>
      <c r="F188" s="36"/>
      <c r="G188" s="6"/>
    </row>
  </sheetData>
  <mergeCells count="9">
    <mergeCell ref="A1:C1"/>
    <mergeCell ref="A4:A5"/>
    <mergeCell ref="B4:B5"/>
    <mergeCell ref="C4:C5"/>
    <mergeCell ref="A2:G2"/>
    <mergeCell ref="A3:G3"/>
    <mergeCell ref="F4:F5"/>
    <mergeCell ref="G4:G5"/>
    <mergeCell ref="D4:E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Zakresy nazwane</vt:lpstr>
      </vt:variant>
      <vt:variant>
        <vt:i4>2</vt:i4>
      </vt:variant>
    </vt:vector>
  </HeadingPairs>
  <TitlesOfParts>
    <vt:vector size="5" baseType="lpstr">
      <vt:lpstr>PR</vt:lpstr>
      <vt:lpstr>KI_TES</vt:lpstr>
      <vt:lpstr>KI</vt:lpstr>
      <vt:lpstr>KI!Obszar_wydruku</vt:lpstr>
      <vt:lpstr>PR!Obszar_wydruku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2018-06-27T11:17:52Z</dcterms:modified>
</cp:coreProperties>
</file>